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0" documentId="8_{152787CE-8BD0-4B4C-B2DB-D0DFD3692CCC}" xr6:coauthVersionLast="47" xr6:coauthVersionMax="47" xr10:uidLastSave="{00000000-0000-0000-0000-000000000000}"/>
  <bookViews>
    <workbookView xWindow="20370" yWindow="-4680" windowWidth="29040" windowHeight="1584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9" i="10" l="1"/>
  <c r="R39" i="10"/>
  <c r="Q39" i="10"/>
  <c r="P39" i="10"/>
  <c r="O39" i="10"/>
  <c r="N39" i="10"/>
  <c r="M39" i="10"/>
  <c r="L39" i="10"/>
  <c r="K39" i="10"/>
  <c r="J39" i="10"/>
  <c r="I39" i="10"/>
  <c r="H39" i="10"/>
  <c r="G39" i="10"/>
  <c r="F39" i="10"/>
  <c r="S27" i="10"/>
  <c r="R27" i="10"/>
  <c r="Q27" i="10"/>
  <c r="P27" i="10"/>
  <c r="O27" i="10"/>
  <c r="N27" i="10"/>
  <c r="M27" i="10"/>
  <c r="L27" i="10"/>
  <c r="K27" i="10"/>
  <c r="J27" i="10"/>
  <c r="I27" i="10"/>
  <c r="H27" i="10"/>
  <c r="G27" i="10"/>
  <c r="F27" i="10"/>
  <c r="C26" i="12" l="1"/>
  <c r="B26" i="12"/>
</calcChain>
</file>

<file path=xl/sharedStrings.xml><?xml version="1.0" encoding="utf-8"?>
<sst xmlns="http://schemas.openxmlformats.org/spreadsheetml/2006/main" count="159" uniqueCount="135">
  <si>
    <t>Brand</t>
  </si>
  <si>
    <t>Hybrid</t>
  </si>
  <si>
    <t>Starch</t>
  </si>
  <si>
    <t>Lignin</t>
  </si>
  <si>
    <t>Production Details:  Penn State/PDMP Corn Silage Hybrid Evaluation Trials</t>
  </si>
  <si>
    <t>Cooperator</t>
  </si>
  <si>
    <t>Planting Date</t>
  </si>
  <si>
    <t>Soil Type</t>
  </si>
  <si>
    <t>Previous Crop</t>
  </si>
  <si>
    <t>Starter Fertilizer</t>
  </si>
  <si>
    <t>Insecticide</t>
  </si>
  <si>
    <t>Manure</t>
  </si>
  <si>
    <t>Fertilizer</t>
  </si>
  <si>
    <t>Harvest Date</t>
  </si>
  <si>
    <t>Month</t>
  </si>
  <si>
    <t>GDD</t>
  </si>
  <si>
    <t xml:space="preserve">Precip. Data: </t>
  </si>
  <si>
    <t>GDD data:</t>
  </si>
  <si>
    <t>Field Summary:</t>
  </si>
  <si>
    <t>post-</t>
  </si>
  <si>
    <t>Tillage</t>
  </si>
  <si>
    <t>Weather Summary:</t>
  </si>
  <si>
    <t>Ash</t>
  </si>
  <si>
    <t>Pop.</t>
  </si>
  <si>
    <t xml:space="preserve">Site: </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</si>
  <si>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</si>
  <si>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</si>
  <si>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</si>
  <si>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</si>
  <si>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</si>
  <si>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</si>
  <si>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</si>
  <si>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</si>
  <si>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</si>
  <si>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</si>
  <si>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</si>
  <si>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</si>
  <si>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</si>
  <si>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</si>
  <si>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</si>
  <si>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</si>
  <si>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</si>
  <si>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</si>
  <si>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</si>
  <si>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</si>
  <si>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</si>
  <si>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</si>
  <si>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</si>
  <si>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</si>
  <si>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</si>
  <si>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</si>
  <si>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</si>
  <si>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</si>
  <si>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</si>
  <si>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</si>
  <si>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</si>
  <si>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</si>
  <si>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</si>
  <si>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</si>
  <si>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Loganton, PA</t>
  </si>
  <si>
    <t>Schrack Farms Resources</t>
  </si>
  <si>
    <t>Seasonal Total</t>
  </si>
  <si>
    <t>July</t>
  </si>
  <si>
    <t>August</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</si>
  <si>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</si>
  <si>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</si>
  <si>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</si>
  <si>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</si>
  <si>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</si>
  <si>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</si>
  <si>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98-103 day hybrids</t>
  </si>
  <si>
    <t>98-103 day means</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</si>
  <si>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</si>
  <si>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</si>
  <si>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</si>
  <si>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</si>
  <si>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</si>
  <si>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</si>
  <si>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</si>
  <si>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</si>
  <si>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r>
      <rPr>
        <b/>
        <sz val="11"/>
        <rFont val="Calibri"/>
        <family val="2"/>
        <scheme val="minor"/>
      </rPr>
      <t>Cooperator:</t>
    </r>
    <r>
      <rPr>
        <sz val="11"/>
        <rFont val="Calibri"/>
        <family val="2"/>
        <scheme val="minor"/>
      </rPr>
      <t xml:space="preserve"> Schrack Farms</t>
    </r>
  </si>
  <si>
    <t>15 gal UAN</t>
  </si>
  <si>
    <t>PDMP Corn Silage Hybrid Testing Program 2025</t>
  </si>
  <si>
    <t>Defcon 4.67</t>
  </si>
  <si>
    <t>http://wunderground.com</t>
  </si>
  <si>
    <t>2.58 qt Biceptll Magnum, 5 fl oz Explorer, 32 fl oz Gramoxone Interon</t>
  </si>
  <si>
    <t>32 oz Roundup Powermax</t>
  </si>
  <si>
    <t>Corn</t>
  </si>
  <si>
    <t>8712 gal/a Dairy Liquid Manure</t>
  </si>
  <si>
    <t>22.42 gal 30% N solution+ B (.5#) + S(12#)</t>
  </si>
  <si>
    <t>No tillage</t>
  </si>
  <si>
    <t>Seed Consultants</t>
  </si>
  <si>
    <t>SC946PCE</t>
  </si>
  <si>
    <t>Kings Agriseeds</t>
  </si>
  <si>
    <t>RedTail RT 38T89</t>
  </si>
  <si>
    <t>Pine Creek Seeds</t>
  </si>
  <si>
    <t>R9115V</t>
  </si>
  <si>
    <t>SC976PCE</t>
  </si>
  <si>
    <t>Channel</t>
  </si>
  <si>
    <t>193-40VT4PRIB</t>
  </si>
  <si>
    <t>RedTail RT 45T09</t>
  </si>
  <si>
    <t>Syngenta</t>
  </si>
  <si>
    <t>E097K6-D</t>
  </si>
  <si>
    <t>SC964PCE</t>
  </si>
  <si>
    <t>Shur Grow Seeds</t>
  </si>
  <si>
    <t>SG5788DV</t>
  </si>
  <si>
    <t>Revere</t>
  </si>
  <si>
    <t>091-P42RIB</t>
  </si>
  <si>
    <t>193-42VT4PRIB</t>
  </si>
  <si>
    <t>197-99SSPRIB</t>
  </si>
  <si>
    <t>NK9771-DV</t>
  </si>
  <si>
    <t>Growmark FS</t>
  </si>
  <si>
    <t>INVISION FS 4559PC RA</t>
  </si>
  <si>
    <t>Dekalb</t>
  </si>
  <si>
    <t>DKC093-05RIB</t>
  </si>
  <si>
    <t>093-V37EZ</t>
  </si>
  <si>
    <t>SG5440DV</t>
  </si>
  <si>
    <t>198-99SSPRIB</t>
  </si>
  <si>
    <t>DKC098-55RIB</t>
  </si>
  <si>
    <t>9827SSXRIB</t>
  </si>
  <si>
    <t>SG5885PCE</t>
  </si>
  <si>
    <t>R9916PC</t>
  </si>
  <si>
    <t>R9917DV</t>
  </si>
  <si>
    <t>SC1006PCE</t>
  </si>
  <si>
    <t>DKC101-33RIB</t>
  </si>
  <si>
    <t>INVISION FS 5159PC RA</t>
  </si>
  <si>
    <t>Chemgro</t>
  </si>
  <si>
    <t>6364PCE</t>
  </si>
  <si>
    <t>June 3 - 30</t>
  </si>
  <si>
    <t>September 1 - 17</t>
  </si>
  <si>
    <t>88-97 day hybrids</t>
  </si>
  <si>
    <t>Early maturity (88-103) day RM silage hybrids in Loganton, PA</t>
  </si>
  <si>
    <t>NS</t>
  </si>
  <si>
    <t>88-97 day means</t>
  </si>
  <si>
    <t>Signs of poor pollination were present in the form of dwarf ears. There was significant drought stress present. Due to equipment breakdown harvest was extended an additional week. Despite the breakdown, dry matter was still ok, although some hybrids were on the drier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</si>
</sst>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11"/>
      <color theme="1"/>
      <name val="Calibri"/>
      <family val="2"/>
      <scheme val="minor"/>
    </font>
    <font>
      <sz val="8"/>
      <name val="Calibri"/>
      <family val="2"/>
      <scheme val="minor"/>
    </font>
    <font>
      <sz val="9"/>
      <name val="Calibri"/>
      <family val="2"/>
      <scheme val="minor"/>
    </font>
    <font>
      <b/>
      <sz val="28"/>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1" tint="0.499984740745262"/>
        <bgColor indexed="64"/>
      </patternFill>
    </fill>
  </fills>
  <borders count="23">
    <border>
      <left/>
      <right/>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cellStyleXfs>
  <cellXfs count="229">
    <xf numFmtId="0" fontId="0" fillId="0" borderId="0" xfId="0"/>
    <xf numFmtId="0" fontId="0" fillId="0" borderId="0" xfId="0"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0" fillId="0" borderId="1" xfId="0" applyFont="1" applyBorder="1" applyAlignment="1">
      <alignment horizontal="center" vertical="center"/>
    </xf>
    <xf numFmtId="1" fontId="0" fillId="0" borderId="0" xfId="0" applyNumberFormat="1" applyAlignment="1">
      <alignment horizontal="center"/>
    </xf>
    <xf numFmtId="0" fontId="11"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xf numFmtId="1" fontId="8" fillId="0" borderId="6" xfId="0" applyNumberFormat="1" applyFont="1" applyBorder="1" applyAlignment="1">
      <alignment horizontal="center"/>
    </xf>
    <xf numFmtId="164" fontId="8" fillId="0" borderId="7" xfId="0" quotePrefix="1" applyNumberFormat="1" applyFont="1" applyBorder="1" applyAlignment="1">
      <alignment horizontal="center"/>
    </xf>
    <xf numFmtId="164" fontId="27" fillId="0" borderId="6" xfId="0" applyNumberFormat="1" applyFont="1" applyBorder="1" applyAlignment="1">
      <alignment horizontal="center"/>
    </xf>
    <xf numFmtId="164" fontId="8" fillId="0" borderId="6" xfId="0" applyNumberFormat="1" applyFont="1" applyBorder="1" applyAlignment="1">
      <alignment horizontal="center"/>
    </xf>
    <xf numFmtId="164" fontId="0" fillId="0" borderId="10" xfId="0" applyNumberFormat="1" applyBorder="1" applyAlignment="1">
      <alignment horizontal="center"/>
    </xf>
    <xf numFmtId="1" fontId="11" fillId="0" borderId="9"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9" xfId="0" applyFont="1" applyBorder="1" applyAlignment="1">
      <alignment vertical="center"/>
    </xf>
    <xf numFmtId="0" fontId="11" fillId="0" borderId="9" xfId="0" applyFont="1" applyBorder="1" applyAlignment="1">
      <alignment vertical="center"/>
    </xf>
    <xf numFmtId="0" fontId="0" fillId="0" borderId="9" xfId="0" applyBorder="1" applyAlignment="1">
      <alignment vertical="center"/>
    </xf>
    <xf numFmtId="1" fontId="0" fillId="0" borderId="10" xfId="0" applyNumberFormat="1" applyBorder="1" applyAlignment="1">
      <alignment horizontal="center" vertical="center"/>
    </xf>
    <xf numFmtId="0" fontId="17" fillId="0" borderId="10"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horizontal="left" vertical="center" wrapText="1"/>
    </xf>
    <xf numFmtId="1" fontId="11" fillId="0" borderId="10" xfId="0" applyNumberFormat="1" applyFont="1" applyBorder="1" applyAlignment="1">
      <alignment vertical="center"/>
    </xf>
    <xf numFmtId="1" fontId="11" fillId="0" borderId="9" xfId="0" applyNumberFormat="1" applyFont="1" applyBorder="1" applyAlignment="1">
      <alignment horizontal="left" vertical="center"/>
    </xf>
    <xf numFmtId="0" fontId="14" fillId="0" borderId="9" xfId="0" applyFont="1" applyBorder="1" applyAlignment="1">
      <alignment vertical="center"/>
    </xf>
    <xf numFmtId="0" fontId="0" fillId="0" borderId="0" xfId="0" applyAlignment="1">
      <alignment horizontal="left"/>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11" fillId="0" borderId="0" xfId="0" applyFont="1" applyAlignment="1">
      <alignment vertical="center"/>
    </xf>
    <xf numFmtId="165" fontId="0" fillId="0" borderId="0" xfId="0" applyNumberFormat="1" applyAlignment="1">
      <alignment horizontal="left" vertical="top" wrapText="1"/>
    </xf>
    <xf numFmtId="0" fontId="10" fillId="0" borderId="13"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vertical="center"/>
    </xf>
    <xf numFmtId="0" fontId="0" fillId="0" borderId="4" xfId="0" applyBorder="1"/>
    <xf numFmtId="0" fontId="0" fillId="4" borderId="10" xfId="0" applyFill="1" applyBorder="1" applyAlignment="1">
      <alignment vertical="center"/>
    </xf>
    <xf numFmtId="0" fontId="0" fillId="4" borderId="10" xfId="0" applyFill="1" applyBorder="1"/>
    <xf numFmtId="0" fontId="8" fillId="0" borderId="6" xfId="0" applyFont="1" applyBorder="1" applyAlignment="1">
      <alignment horizontal="center"/>
    </xf>
    <xf numFmtId="1" fontId="0" fillId="2" borderId="0" xfId="0" applyNumberFormat="1" applyFill="1" applyAlignment="1">
      <alignment horizontal="center"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18" fillId="0" borderId="0" xfId="0" applyFont="1"/>
    <xf numFmtId="1" fontId="0" fillId="2" borderId="4" xfId="0" applyNumberFormat="1"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11" fillId="2" borderId="0" xfId="0" applyFont="1" applyFill="1" applyAlignment="1">
      <alignment vertical="center"/>
    </xf>
    <xf numFmtId="0" fontId="0" fillId="2" borderId="0" xfId="0" applyFill="1" applyAlignment="1">
      <alignment vertical="center"/>
    </xf>
    <xf numFmtId="0" fontId="0" fillId="2" borderId="10" xfId="0" applyFill="1" applyBorder="1" applyAlignment="1">
      <alignment vertical="center"/>
    </xf>
    <xf numFmtId="0" fontId="0" fillId="0" borderId="10" xfId="0" applyBorder="1"/>
    <xf numFmtId="1" fontId="0" fillId="2" borderId="10" xfId="0" applyNumberFormat="1" applyFill="1" applyBorder="1" applyAlignment="1">
      <alignment horizontal="center" vertical="center"/>
    </xf>
    <xf numFmtId="0" fontId="0" fillId="0" borderId="10" xfId="0" applyBorder="1" applyAlignment="1">
      <alignment vertical="center"/>
    </xf>
    <xf numFmtId="0" fontId="0" fillId="2" borderId="0" xfId="0" applyFill="1" applyAlignment="1">
      <alignment horizontal="left" vertical="top" wrapText="1"/>
    </xf>
    <xf numFmtId="0" fontId="0" fillId="2" borderId="10" xfId="0" applyFill="1" applyBorder="1" applyAlignment="1">
      <alignment horizontal="left" vertical="top" wrapText="1"/>
    </xf>
    <xf numFmtId="165" fontId="0" fillId="0" borderId="10" xfId="0" applyNumberFormat="1" applyBorder="1" applyAlignment="1">
      <alignment horizontal="left" vertical="top" wrapText="1"/>
    </xf>
    <xf numFmtId="1" fontId="0" fillId="2" borderId="6" xfId="0" applyNumberFormat="1" applyFill="1" applyBorder="1" applyAlignment="1">
      <alignment horizontal="center" vertical="center"/>
    </xf>
    <xf numFmtId="1" fontId="0" fillId="2" borderId="7" xfId="0" applyNumberFormat="1" applyFill="1" applyBorder="1" applyAlignment="1">
      <alignment horizontal="center" vertical="center"/>
    </xf>
    <xf numFmtId="0" fontId="0" fillId="2" borderId="4" xfId="0" applyFill="1" applyBorder="1" applyAlignment="1">
      <alignment horizontal="left" vertical="center"/>
    </xf>
    <xf numFmtId="0" fontId="17" fillId="0" borderId="0" xfId="0" applyFont="1"/>
    <xf numFmtId="0" fontId="0" fillId="2" borderId="0" xfId="0" applyFill="1" applyAlignment="1">
      <alignment horizontal="left"/>
    </xf>
    <xf numFmtId="49" fontId="0" fillId="2" borderId="0" xfId="0" applyNumberFormat="1" applyFill="1" applyAlignment="1">
      <alignment horizontal="left"/>
    </xf>
    <xf numFmtId="0" fontId="10" fillId="2" borderId="16" xfId="0" applyFont="1" applyFill="1" applyBorder="1" applyAlignment="1">
      <alignment vertical="center"/>
    </xf>
    <xf numFmtId="1" fontId="5" fillId="0" borderId="17" xfId="0" applyNumberFormat="1" applyFont="1" applyBorder="1" applyAlignment="1">
      <alignment horizontal="left" vertical="center"/>
    </xf>
    <xf numFmtId="0" fontId="10" fillId="2" borderId="17" xfId="0" applyFont="1" applyFill="1" applyBorder="1" applyAlignment="1">
      <alignment vertical="center"/>
    </xf>
    <xf numFmtId="0" fontId="10" fillId="0" borderId="17" xfId="0" applyFont="1" applyBorder="1" applyAlignment="1">
      <alignment horizontal="right" vertical="center"/>
    </xf>
    <xf numFmtId="1" fontId="5" fillId="2" borderId="17" xfId="0" applyNumberFormat="1" applyFont="1" applyFill="1" applyBorder="1" applyAlignment="1">
      <alignment horizontal="left" vertical="center"/>
    </xf>
    <xf numFmtId="0" fontId="10" fillId="0" borderId="17" xfId="0" applyFont="1" applyBorder="1" applyAlignment="1">
      <alignment vertical="center"/>
    </xf>
    <xf numFmtId="1" fontId="5" fillId="2" borderId="18" xfId="0" applyNumberFormat="1" applyFont="1" applyFill="1" applyBorder="1" applyAlignment="1">
      <alignment horizontal="left" vertical="center"/>
    </xf>
    <xf numFmtId="0" fontId="33" fillId="0" borderId="0" xfId="0" applyFont="1" applyAlignment="1">
      <alignment horizontal="left" wrapText="1"/>
    </xf>
    <xf numFmtId="0" fontId="33" fillId="0" borderId="0" xfId="0" applyFont="1"/>
    <xf numFmtId="0" fontId="32" fillId="0" borderId="0" xfId="0" applyFont="1"/>
    <xf numFmtId="14" fontId="0" fillId="3" borderId="19" xfId="0" applyNumberFormat="1" applyFill="1" applyBorder="1" applyAlignment="1">
      <alignment horizontal="left"/>
    </xf>
    <xf numFmtId="0" fontId="0" fillId="0" borderId="6" xfId="0" applyBorder="1" applyAlignment="1">
      <alignment vertical="center"/>
    </xf>
    <xf numFmtId="0" fontId="0" fillId="0" borderId="6" xfId="0" applyBorder="1" applyAlignment="1">
      <alignment horizontal="left" vertical="center" wrapText="1"/>
    </xf>
    <xf numFmtId="0" fontId="0" fillId="0" borderId="0" xfId="0" applyAlignment="1">
      <alignment horizontal="left" vertical="center"/>
    </xf>
    <xf numFmtId="1" fontId="0" fillId="0" borderId="9" xfId="0" applyNumberFormat="1" applyBorder="1" applyAlignment="1">
      <alignment horizontal="left" vertical="center"/>
    </xf>
    <xf numFmtId="164" fontId="0" fillId="0" borderId="0" xfId="0" applyNumberFormat="1" applyAlignment="1">
      <alignment horizontal="left" vertical="center"/>
    </xf>
    <xf numFmtId="1" fontId="0" fillId="0" borderId="10" xfId="0" applyNumberFormat="1" applyBorder="1" applyAlignment="1">
      <alignment horizontal="left" vertical="center"/>
    </xf>
    <xf numFmtId="0" fontId="0" fillId="0" borderId="9" xfId="0" applyBorder="1"/>
    <xf numFmtId="0" fontId="0" fillId="0" borderId="6" xfId="0" applyBorder="1" applyAlignment="1">
      <alignment horizontal="center" vertical="center"/>
    </xf>
    <xf numFmtId="0" fontId="5" fillId="0" borderId="6" xfId="0" applyFont="1" applyBorder="1" applyAlignment="1">
      <alignment horizontal="right" vertical="center"/>
    </xf>
    <xf numFmtId="0" fontId="0" fillId="0" borderId="4" xfId="0" applyBorder="1" applyAlignment="1">
      <alignment horizontal="center" vertical="center" wrapText="1"/>
    </xf>
    <xf numFmtId="0" fontId="5" fillId="0" borderId="0" xfId="0" applyFont="1" applyAlignment="1">
      <alignment horizontal="right" vertical="center"/>
    </xf>
    <xf numFmtId="3" fontId="0" fillId="0" borderId="0" xfId="0" applyNumberFormat="1" applyAlignment="1">
      <alignment horizontal="center" vertical="center"/>
    </xf>
    <xf numFmtId="1" fontId="0" fillId="0" borderId="6" xfId="0" applyNumberFormat="1" applyBorder="1" applyAlignment="1">
      <alignment horizontal="center" vertical="center"/>
    </xf>
    <xf numFmtId="14" fontId="0" fillId="2" borderId="0" xfId="0" applyNumberFormat="1" applyFill="1" applyAlignment="1">
      <alignment horizontal="left"/>
    </xf>
    <xf numFmtId="164" fontId="5" fillId="0" borderId="4" xfId="0" applyNumberFormat="1" applyFont="1" applyBorder="1" applyAlignment="1">
      <alignment horizontal="center"/>
    </xf>
    <xf numFmtId="164" fontId="8" fillId="0" borderId="6" xfId="0" quotePrefix="1" applyNumberFormat="1" applyFont="1" applyBorder="1" applyAlignment="1">
      <alignment horizontal="center"/>
    </xf>
    <xf numFmtId="0" fontId="5" fillId="0" borderId="3" xfId="0" applyFont="1" applyBorder="1"/>
    <xf numFmtId="3" fontId="35" fillId="0" borderId="0" xfId="0" applyNumberFormat="1" applyFont="1" applyAlignment="1">
      <alignment horizontal="right" vertical="center"/>
    </xf>
    <xf numFmtId="164" fontId="35" fillId="0" borderId="0" xfId="0" applyNumberFormat="1" applyFont="1" applyAlignment="1">
      <alignment horizontal="center" vertical="center"/>
    </xf>
    <xf numFmtId="164" fontId="35" fillId="0" borderId="6" xfId="0" applyNumberFormat="1" applyFont="1" applyBorder="1" applyAlignment="1">
      <alignment horizontal="center" vertical="center"/>
    </xf>
    <xf numFmtId="0" fontId="0" fillId="0" borderId="6" xfId="0" applyBorder="1" applyAlignment="1">
      <alignment horizontal="left" vertical="center"/>
    </xf>
    <xf numFmtId="1" fontId="0" fillId="0" borderId="6" xfId="0" applyNumberFormat="1" applyBorder="1" applyAlignment="1">
      <alignment horizontal="center" vertical="center" wrapText="1"/>
    </xf>
    <xf numFmtId="3" fontId="35" fillId="0" borderId="6" xfId="0" applyNumberFormat="1" applyFont="1" applyBorder="1" applyAlignment="1">
      <alignment horizontal="right" vertical="center"/>
    </xf>
    <xf numFmtId="0" fontId="0" fillId="0" borderId="11" xfId="0" applyBorder="1" applyAlignment="1">
      <alignment horizontal="left" vertical="center"/>
    </xf>
    <xf numFmtId="0" fontId="0" fillId="0" borderId="0" xfId="0" applyAlignment="1">
      <alignment horizontal="left" vertical="center" wrapText="1"/>
    </xf>
    <xf numFmtId="1" fontId="0" fillId="0" borderId="0" xfId="0" applyNumberForma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xf>
    <xf numFmtId="0" fontId="5" fillId="0" borderId="4" xfId="0" applyFont="1" applyBorder="1" applyAlignment="1">
      <alignment horizontal="right" vertical="center"/>
    </xf>
    <xf numFmtId="0" fontId="5" fillId="0" borderId="15" xfId="0" applyFont="1" applyBorder="1" applyAlignment="1">
      <alignment horizontal="right" vertical="center"/>
    </xf>
    <xf numFmtId="0" fontId="0" fillId="0" borderId="9" xfId="0" applyBorder="1" applyAlignment="1">
      <alignment horizontal="center" vertical="center"/>
    </xf>
    <xf numFmtId="0" fontId="5" fillId="0" borderId="10" xfId="0" applyFont="1" applyBorder="1" applyAlignment="1">
      <alignment horizontal="right" vertical="center"/>
    </xf>
    <xf numFmtId="0" fontId="0" fillId="0" borderId="8" xfId="0" applyBorder="1" applyAlignment="1">
      <alignment horizontal="center" vertical="center"/>
    </xf>
    <xf numFmtId="0" fontId="5" fillId="0" borderId="7" xfId="0" applyFont="1" applyBorder="1" applyAlignment="1">
      <alignment horizontal="right" vertical="center"/>
    </xf>
    <xf numFmtId="1" fontId="0" fillId="0" borderId="0" xfId="0" applyNumberFormat="1"/>
    <xf numFmtId="0" fontId="13" fillId="0" borderId="3" xfId="0" applyFont="1" applyBorder="1" applyAlignment="1">
      <alignment vertical="center"/>
    </xf>
    <xf numFmtId="0" fontId="3" fillId="0" borderId="4" xfId="0" applyFont="1" applyBorder="1" applyAlignment="1">
      <alignment vertical="center"/>
    </xf>
    <xf numFmtId="0" fontId="0" fillId="0" borderId="5" xfId="0"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0" fillId="0" borderId="7" xfId="0" applyBorder="1" applyAlignment="1">
      <alignment vertical="center"/>
    </xf>
    <xf numFmtId="164" fontId="0" fillId="0" borderId="1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0" fontId="33" fillId="0" borderId="0" xfId="0" applyFont="1" applyAlignment="1">
      <alignment horizontal="left" wrapText="1"/>
    </xf>
    <xf numFmtId="0" fontId="4" fillId="0" borderId="6" xfId="1" applyBorder="1" applyAlignment="1">
      <alignment horizontal="left" vertical="top" wrapText="1"/>
    </xf>
    <xf numFmtId="0" fontId="4" fillId="0" borderId="7" xfId="1" applyBorder="1" applyAlignment="1">
      <alignment horizontal="left" vertical="top" wrapText="1"/>
    </xf>
    <xf numFmtId="0" fontId="0" fillId="3" borderId="0" xfId="0" applyFill="1" applyAlignment="1">
      <alignment horizontal="left" vertical="top" wrapText="1"/>
    </xf>
    <xf numFmtId="0" fontId="0" fillId="3" borderId="10" xfId="0" applyFill="1" applyBorder="1" applyAlignment="1">
      <alignment horizontal="left" vertical="top" wrapText="1"/>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5" fillId="0" borderId="3" xfId="0" applyFont="1" applyBorder="1" applyAlignment="1">
      <alignment horizontal="center"/>
    </xf>
    <xf numFmtId="0" fontId="5" fillId="0" borderId="9" xfId="0" applyFont="1" applyBorder="1" applyAlignment="1">
      <alignment horizontal="center"/>
    </xf>
    <xf numFmtId="0" fontId="5" fillId="0" borderId="8"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5" fillId="0" borderId="4"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1" fontId="5" fillId="0" borderId="4" xfId="0" applyNumberFormat="1" applyFont="1" applyBorder="1" applyAlignment="1">
      <alignment horizontal="center"/>
    </xf>
    <xf numFmtId="1" fontId="5" fillId="0" borderId="0" xfId="0" applyNumberFormat="1" applyFont="1" applyAlignment="1">
      <alignment horizontal="center"/>
    </xf>
    <xf numFmtId="164" fontId="10" fillId="0" borderId="4" xfId="0" applyNumberFormat="1" applyFont="1" applyBorder="1" applyAlignment="1">
      <alignment horizontal="center" wrapText="1"/>
    </xf>
    <xf numFmtId="164" fontId="10" fillId="0" borderId="0" xfId="0" applyNumberFormat="1" applyFont="1" applyAlignment="1">
      <alignment horizontal="center" wrapText="1"/>
    </xf>
    <xf numFmtId="164" fontId="5" fillId="0" borderId="4" xfId="0" applyNumberFormat="1" applyFont="1" applyBorder="1" applyAlignment="1">
      <alignment horizontal="center" wrapText="1"/>
    </xf>
    <xf numFmtId="164" fontId="5" fillId="0" borderId="0" xfId="0" applyNumberFormat="1" applyFont="1" applyAlignment="1">
      <alignment horizontal="center" wrapText="1"/>
    </xf>
    <xf numFmtId="164" fontId="5" fillId="0" borderId="5" xfId="0" applyNumberFormat="1" applyFont="1" applyBorder="1" applyAlignment="1">
      <alignment horizontal="center" wrapText="1"/>
    </xf>
    <xf numFmtId="164" fontId="5" fillId="0" borderId="10" xfId="0" applyNumberFormat="1" applyFont="1" applyBorder="1" applyAlignment="1">
      <alignment horizont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2" fillId="0" borderId="9" xfId="0" applyFont="1" applyBorder="1" applyAlignment="1">
      <alignment horizontal="left" vertical="top" wrapText="1"/>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164" fontId="5" fillId="0" borderId="0" xfId="0" applyNumberFormat="1" applyFont="1" applyAlignment="1">
      <alignment horizontal="center"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0" xfId="0" applyFill="1" applyBorder="1" applyAlignment="1">
      <alignment vertical="center"/>
    </xf>
    <xf numFmtId="1" fontId="5" fillId="3" borderId="9" xfId="0" applyNumberFormat="1" applyFont="1" applyFill="1" applyBorder="1" applyAlignment="1">
      <alignment horizontal="left" vertical="center"/>
    </xf>
    <xf numFmtId="164" fontId="31" fillId="3" borderId="0" xfId="0" applyNumberFormat="1" applyFont="1" applyFill="1" applyBorder="1" applyAlignment="1">
      <alignment horizontal="center" vertical="center"/>
    </xf>
    <xf numFmtId="1" fontId="31" fillId="0" borderId="0" xfId="0" applyNumberFormat="1" applyFont="1" applyBorder="1" applyAlignment="1">
      <alignment horizontal="center" vertical="center"/>
    </xf>
    <xf numFmtId="0" fontId="0" fillId="4" borderId="0" xfId="0" applyFill="1" applyBorder="1"/>
    <xf numFmtId="1" fontId="5" fillId="0" borderId="9" xfId="0" applyNumberFormat="1" applyFont="1" applyBorder="1" applyAlignment="1">
      <alignment horizontal="left" vertical="center"/>
    </xf>
    <xf numFmtId="164" fontId="31" fillId="0" borderId="0" xfId="0" applyNumberFormat="1" applyFont="1" applyBorder="1" applyAlignment="1">
      <alignment horizontal="center" vertical="center"/>
    </xf>
    <xf numFmtId="0" fontId="10" fillId="0" borderId="9" xfId="0" applyFont="1" applyBorder="1" applyAlignment="1">
      <alignment vertical="center"/>
    </xf>
    <xf numFmtId="164" fontId="0" fillId="0" borderId="0" xfId="0" applyNumberFormat="1" applyBorder="1" applyAlignment="1">
      <alignment horizontal="center" vertical="center"/>
    </xf>
    <xf numFmtId="1" fontId="0" fillId="0" borderId="0" xfId="0" applyNumberFormat="1" applyBorder="1" applyAlignment="1">
      <alignment horizontal="center" vertical="center"/>
    </xf>
    <xf numFmtId="164" fontId="5" fillId="0" borderId="0" xfId="0" applyNumberFormat="1" applyFont="1" applyBorder="1" applyAlignment="1">
      <alignment horizontal="center" vertical="center"/>
    </xf>
    <xf numFmtId="1" fontId="5" fillId="0" borderId="0" xfId="0" applyNumberFormat="1" applyFont="1" applyBorder="1" applyAlignment="1">
      <alignment horizontal="center" vertical="center"/>
    </xf>
    <xf numFmtId="0" fontId="4" fillId="0" borderId="0" xfId="1" applyFill="1" applyBorder="1"/>
    <xf numFmtId="0" fontId="0" fillId="0" borderId="0" xfId="0" applyBorder="1"/>
    <xf numFmtId="0" fontId="0" fillId="0" borderId="10" xfId="0" applyBorder="1"/>
    <xf numFmtId="0" fontId="0" fillId="0" borderId="8" xfId="0" applyBorder="1"/>
    <xf numFmtId="0" fontId="0" fillId="0" borderId="6" xfId="0" applyBorder="1"/>
    <xf numFmtId="0" fontId="0" fillId="0" borderId="3" xfId="0" applyBorder="1"/>
    <xf numFmtId="164" fontId="35" fillId="0" borderId="8" xfId="0" applyNumberFormat="1" applyFont="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3" fontId="0" fillId="0" borderId="4" xfId="0" applyNumberFormat="1" applyBorder="1" applyAlignment="1">
      <alignment horizontal="center" vertical="center"/>
    </xf>
    <xf numFmtId="3" fontId="0" fillId="0" borderId="0" xfId="0" applyNumberFormat="1" applyBorder="1" applyAlignment="1">
      <alignment horizontal="center" vertical="center"/>
    </xf>
    <xf numFmtId="3" fontId="0" fillId="0" borderId="6" xfId="0" applyNumberFormat="1" applyBorder="1" applyAlignment="1">
      <alignment horizontal="center" vertical="center"/>
    </xf>
    <xf numFmtId="164" fontId="0" fillId="0" borderId="5" xfId="0" applyNumberFormat="1" applyBorder="1" applyAlignment="1">
      <alignment horizontal="center" vertical="center"/>
    </xf>
    <xf numFmtId="164" fontId="5" fillId="0" borderId="4"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6"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0" fillId="0" borderId="4" xfId="0" applyBorder="1" applyAlignment="1">
      <alignment horizontal="center"/>
    </xf>
    <xf numFmtId="0" fontId="0" fillId="0" borderId="0" xfId="0" applyBorder="1"/>
    <xf numFmtId="0" fontId="0" fillId="0" borderId="0" xfId="0" applyBorder="1" applyAlignment="1">
      <alignment horizontal="center"/>
    </xf>
    <xf numFmtId="0" fontId="0" fillId="0" borderId="8" xfId="0" applyBorder="1" applyAlignment="1">
      <alignment horizontal="left" vertical="center"/>
    </xf>
    <xf numFmtId="0" fontId="0" fillId="0" borderId="4" xfId="0" applyBorder="1" applyAlignment="1">
      <alignment horizontal="left" vertical="center"/>
    </xf>
    <xf numFmtId="164" fontId="35" fillId="0" borderId="7" xfId="0" applyNumberFormat="1" applyFont="1" applyBorder="1" applyAlignment="1">
      <alignment horizontal="center" vertical="center"/>
    </xf>
    <xf numFmtId="0" fontId="0" fillId="0" borderId="6" xfId="0" applyBorder="1" applyAlignment="1">
      <alignment horizontal="center"/>
    </xf>
  </cellXfs>
  <cellStyles count="6">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s>
  <dxfs count="49">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3" tint="0.5999938962981048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8"/>
    </tableStyle>
    <tableStyle name="Table Style 1 2" pivot="0" count="1" xr9:uid="{00000000-0011-0000-FFFF-FFFF01000000}">
      <tableStyleElement type="firstRowStripe"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7" name="Rectangle 6">
          <a:extLst>
            <a:ext uri="{FF2B5EF4-FFF2-40B4-BE49-F238E27FC236}">
              <a16:creationId xmlns:a16="http://schemas.microsoft.com/office/drawing/2014/main" id="{9217DB4A-DED9-444C-A9A5-97700D578B9B}"/>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8" name="Picture 7" descr="Corn">
          <a:extLst>
            <a:ext uri="{FF2B5EF4-FFF2-40B4-BE49-F238E27FC236}">
              <a16:creationId xmlns:a16="http://schemas.microsoft.com/office/drawing/2014/main" id="{84D9F539-7263-47ED-88F2-D2DC3B190D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3E561D04-7572-4BE6-8E1A-BBA0B4B8F436}"/>
            </a:ext>
          </a:extLst>
        </xdr:cNvPr>
        <xdr:cNvGrpSpPr>
          <a:grpSpLocks/>
        </xdr:cNvGrpSpPr>
      </xdr:nvGrpSpPr>
      <xdr:grpSpPr bwMode="auto">
        <a:xfrm>
          <a:off x="9134475" y="84534"/>
          <a:ext cx="2120900" cy="1174883"/>
          <a:chOff x="2344464" y="114300"/>
          <a:chExt cx="1575638" cy="968692"/>
        </a:xfrm>
      </xdr:grpSpPr>
      <xdr:pic>
        <xdr:nvPicPr>
          <xdr:cNvPr id="3" name="Picture 7">
            <a:extLst>
              <a:ext uri="{FF2B5EF4-FFF2-40B4-BE49-F238E27FC236}">
                <a16:creationId xmlns:a16="http://schemas.microsoft.com/office/drawing/2014/main" id="{41D81CC1-75C0-F7D6-DE62-912B6DF5E9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A7A34533-49E2-1F45-C4D3-40D6AF42A7C3}"/>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8CD02420-7E6D-28D4-EBFF-97B90039C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7C3448A5-5731-62BF-1515-083D30C002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60294787-76A7-A91F-07E3-24FD37C8E755}"/>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38100</xdr:colOff>
      <xdr:row>6</xdr:row>
      <xdr:rowOff>28575</xdr:rowOff>
    </xdr:to>
    <xdr:pic>
      <xdr:nvPicPr>
        <xdr:cNvPr id="2" name="Graphic 1">
          <a:extLst>
            <a:ext uri="{FF2B5EF4-FFF2-40B4-BE49-F238E27FC236}">
              <a16:creationId xmlns:a16="http://schemas.microsoft.com/office/drawing/2014/main" id="{65E14088-9707-4524-A35F-9C6E00C1F6B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19050</xdr:colOff>
      <xdr:row>6</xdr:row>
      <xdr:rowOff>9525</xdr:rowOff>
    </xdr:from>
    <xdr:to>
      <xdr:col>14</xdr:col>
      <xdr:colOff>21430</xdr:colOff>
      <xdr:row>59</xdr:row>
      <xdr:rowOff>157729</xdr:rowOff>
    </xdr:to>
    <xdr:pic>
      <xdr:nvPicPr>
        <xdr:cNvPr id="3" name="Picture 2">
          <a:extLst>
            <a:ext uri="{FF2B5EF4-FFF2-40B4-BE49-F238E27FC236}">
              <a16:creationId xmlns:a16="http://schemas.microsoft.com/office/drawing/2014/main" id="{1D23FEC8-B3EA-4818-BF3F-768F27D7CFF3}"/>
            </a:ext>
          </a:extLst>
        </xdr:cNvPr>
        <xdr:cNvPicPr>
          <a:picLocks noChangeAspect="1"/>
        </xdr:cNvPicPr>
      </xdr:nvPicPr>
      <xdr:blipFill>
        <a:blip xmlns:r="http://schemas.openxmlformats.org/officeDocument/2006/relationships" r:embed="rId3"/>
        <a:stretch>
          <a:fillRect/>
        </a:stretch>
      </xdr:blipFill>
      <xdr:spPr>
        <a:xfrm>
          <a:off x="19050" y="981075"/>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40A0FD-63F2-4417-A073-1E59431877B5}" name="Table41311" displayName="Table41311" ref="A21:C26" totalsRowShown="0" headerRowDxfId="46" headerRowBorderDxfId="45" tableBorderDxfId="44">
  <tableColumns count="3">
    <tableColumn id="1" xr3:uid="{85533014-40F5-45CA-9EA7-C396FD37E505}" name="Month" dataDxfId="2"/>
    <tableColumn id="2" xr3:uid="{8A79F74D-1745-4011-88C2-504A6EDBDC1F}" name="Precip. In." dataDxfId="1"/>
    <tableColumn id="3" xr3:uid="{EA339F6A-360A-449E-848E-8022A5B29855}" name="GDD" dataDxfId="0"/>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F52FE-C8CD-4B8F-A667-056A60664413}" name="Table1" displayName="Table1" ref="A10:S43" headerRowCount="0" totalsRowShown="0" headerRowDxfId="43" dataDxfId="42" tableBorderDxfId="41">
  <tableColumns count="19">
    <tableColumn id="1" xr3:uid="{D4F3D13D-7F0E-4A37-BC73-802F998F9659}" name="Column1" headerRowDxfId="40" dataDxfId="39"/>
    <tableColumn id="2" xr3:uid="{98C2D57D-F76D-46B9-9ADC-32240AE18137}" name="Column2" headerRowDxfId="38" dataDxfId="37"/>
    <tableColumn id="3" xr3:uid="{B382BE17-DF70-4ADB-B649-E3C7152E0D9C}" name="Column3" headerRowDxfId="36" dataDxfId="35"/>
    <tableColumn id="4" xr3:uid="{89622668-773F-4AA9-8FF8-7908F788980D}" name="Column4" headerRowDxfId="34" dataDxfId="33"/>
    <tableColumn id="5" xr3:uid="{AAF8DE2D-4F19-40B5-8BB6-F568423FF728}" name="Column5" headerRowDxfId="32" dataDxfId="31"/>
    <tableColumn id="6" xr3:uid="{F66754DF-A661-413C-9112-332D5136FBEC}" name="Column6" headerRowDxfId="30" dataDxfId="29"/>
    <tableColumn id="7" xr3:uid="{71B02A61-C1BF-4D3B-A846-2EF5F3E75FE7}" name="Column7" headerRowDxfId="28" dataDxfId="27"/>
    <tableColumn id="8" xr3:uid="{C55EE0AF-7C56-4399-A3E1-E1478B8AEA4A}" name="Column8" headerRowDxfId="26" dataDxfId="25"/>
    <tableColumn id="9" xr3:uid="{7AD4037E-F636-4772-9831-B5BEF4F08716}" name="Column9" headerRowDxfId="24" dataDxfId="23"/>
    <tableColumn id="10" xr3:uid="{D5EDC132-C3FF-465D-9246-C0A27E81C48F}" name="Column10" headerRowDxfId="22" dataDxfId="21"/>
    <tableColumn id="11" xr3:uid="{2A4F0439-CA66-49E1-A7F9-1E8C815E0FB4}" name="Column11" headerRowDxfId="20" dataDxfId="19"/>
    <tableColumn id="12" xr3:uid="{392FDBF0-B322-4597-ADBD-F761B05642FA}" name="Column12" headerRowDxfId="18" dataDxfId="17"/>
    <tableColumn id="13" xr3:uid="{E206E9E6-54CF-43FF-933C-53F72B414860}" name="Column13" headerRowDxfId="16" dataDxfId="15"/>
    <tableColumn id="14" xr3:uid="{FCA3D572-6667-4EB3-B3AE-4FB76C8BD401}" name="Column14" headerRowDxfId="14" dataDxfId="13"/>
    <tableColumn id="15" xr3:uid="{C3B6EB98-DDA5-4E98-9E88-F6E73ACEAFE6}" name="Column15" headerRowDxfId="12" dataDxfId="11"/>
    <tableColumn id="16" xr3:uid="{81AD19A0-A073-428D-A6D0-AFFD4BC0A689}" name="Column16" headerRowDxfId="10" dataDxfId="9"/>
    <tableColumn id="17" xr3:uid="{ED7C2133-EEE9-438F-9098-1A7F442B9CAA}" name="Column17" headerRowDxfId="8" dataDxfId="7"/>
    <tableColumn id="18" xr3:uid="{CA0BCD14-E68C-427B-8116-6318295358B2}" name="Column18" headerRowDxfId="6" dataDxfId="5"/>
    <tableColumn id="19" xr3:uid="{B49E1001-A157-4AC9-96BC-5D9CCA5AEF31}" name="Column19" headerRowDxfId="4" dataDxfId="3"/>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78"/>
      <c r="B18" s="78"/>
      <c r="C18" s="78"/>
      <c r="D18" s="78"/>
      <c r="E18" s="78"/>
      <c r="F18" s="78"/>
      <c r="G18" s="78"/>
      <c r="H18" s="78"/>
      <c r="I18" s="78"/>
      <c r="J18" s="78"/>
      <c r="K18" s="78"/>
    </row>
    <row r="19" spans="1:11" x14ac:dyDescent="0.25">
      <c r="A19" s="79"/>
    </row>
    <row r="20" spans="1:11" x14ac:dyDescent="0.25">
      <c r="A20" s="79"/>
    </row>
    <row r="21" spans="1:11" x14ac:dyDescent="0.25">
      <c r="A21" s="79"/>
    </row>
    <row r="23" spans="1:11" x14ac:dyDescent="0.25">
      <c r="A23" s="80"/>
    </row>
    <row r="24" spans="1:11" x14ac:dyDescent="0.25">
      <c r="A24" s="80"/>
    </row>
    <row r="25" spans="1:11" x14ac:dyDescent="0.25">
      <c r="A25" s="80"/>
    </row>
    <row r="26" spans="1:11" x14ac:dyDescent="0.25">
      <c r="A26" s="80"/>
    </row>
    <row r="27" spans="1:11" x14ac:dyDescent="0.25">
      <c r="A27" s="80"/>
    </row>
    <row r="28" spans="1:11" x14ac:dyDescent="0.25">
      <c r="A28" s="80"/>
    </row>
    <row r="29" spans="1:11" x14ac:dyDescent="0.25">
      <c r="A29" s="80"/>
    </row>
    <row r="30" spans="1:11" x14ac:dyDescent="0.25">
      <c r="A30" s="80"/>
    </row>
    <row r="31" spans="1:11" x14ac:dyDescent="0.25">
      <c r="A31" s="80"/>
    </row>
    <row r="32" spans="1:11" x14ac:dyDescent="0.25">
      <c r="A32" s="80"/>
    </row>
    <row r="33" spans="1:1" x14ac:dyDescent="0.25">
      <c r="A33" s="80"/>
    </row>
    <row r="34" spans="1:1" x14ac:dyDescent="0.25">
      <c r="A34" s="80"/>
    </row>
    <row r="35" spans="1:1" x14ac:dyDescent="0.25">
      <c r="A35" s="80"/>
    </row>
    <row r="36" spans="1:1" x14ac:dyDescent="0.25">
      <c r="A36" s="80"/>
    </row>
    <row r="37" spans="1:1" x14ac:dyDescent="0.25">
      <c r="A37" s="80"/>
    </row>
    <row r="38" spans="1:1" x14ac:dyDescent="0.25">
      <c r="A38" s="80"/>
    </row>
    <row r="39" spans="1:1" x14ac:dyDescent="0.25">
      <c r="A39" s="80"/>
    </row>
    <row r="40" spans="1:1" x14ac:dyDescent="0.25">
      <c r="A40" s="80"/>
    </row>
    <row r="43" spans="1:1" x14ac:dyDescent="0.25">
      <c r="A43" s="80"/>
    </row>
    <row r="45" spans="1:1" x14ac:dyDescent="0.25">
      <c r="A45" s="80"/>
    </row>
    <row r="50" spans="1:11" x14ac:dyDescent="0.25">
      <c r="A50" s="128" t="s">
        <v>64</v>
      </c>
      <c r="B50" s="128"/>
      <c r="C50" s="128"/>
      <c r="D50" s="128"/>
      <c r="E50" s="128"/>
      <c r="F50" s="128"/>
      <c r="G50" s="128"/>
      <c r="H50" s="128"/>
      <c r="I50" s="128"/>
      <c r="J50" s="128"/>
      <c r="K50" s="128"/>
    </row>
    <row r="51" spans="1:11" x14ac:dyDescent="0.25">
      <c r="A51" s="128"/>
      <c r="B51" s="128"/>
      <c r="C51" s="128"/>
      <c r="D51" s="128"/>
      <c r="E51" s="128"/>
      <c r="F51" s="128"/>
      <c r="G51" s="128"/>
      <c r="H51" s="128"/>
      <c r="I51" s="128"/>
      <c r="J51" s="128"/>
      <c r="K51" s="128"/>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29"/>
  <sheetViews>
    <sheetView showGridLines="0" workbookViewId="0">
      <selection activeCell="G1" sqref="G1"/>
    </sheetView>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8.75" x14ac:dyDescent="0.25">
      <c r="A1" s="117" t="s">
        <v>4</v>
      </c>
      <c r="B1" s="118"/>
      <c r="C1" s="118"/>
      <c r="D1" s="118"/>
      <c r="E1" s="109"/>
      <c r="F1" s="119"/>
    </row>
    <row r="2" spans="1:8" ht="15.75" thickBot="1" x14ac:dyDescent="0.3">
      <c r="A2" s="120"/>
      <c r="B2" s="121"/>
      <c r="C2" s="121"/>
      <c r="D2" s="121"/>
      <c r="E2" s="82"/>
      <c r="F2" s="122"/>
    </row>
    <row r="3" spans="1:8" x14ac:dyDescent="0.25">
      <c r="A3" s="71" t="s">
        <v>24</v>
      </c>
      <c r="B3" s="67" t="s">
        <v>59</v>
      </c>
      <c r="C3" s="53"/>
      <c r="D3" s="54"/>
      <c r="E3" s="54"/>
      <c r="F3" s="55"/>
    </row>
    <row r="4" spans="1:8" x14ac:dyDescent="0.25">
      <c r="A4" s="72" t="s">
        <v>5</v>
      </c>
      <c r="B4" s="31" t="s">
        <v>60</v>
      </c>
      <c r="C4" s="44"/>
      <c r="D4" s="44"/>
      <c r="E4" s="44"/>
      <c r="F4" s="24"/>
    </row>
    <row r="5" spans="1:8" x14ac:dyDescent="0.25">
      <c r="A5" s="73" t="s">
        <v>6</v>
      </c>
      <c r="B5" s="95">
        <v>45811</v>
      </c>
      <c r="C5" s="56"/>
      <c r="D5" s="57"/>
      <c r="E5" s="57"/>
      <c r="F5" s="58"/>
    </row>
    <row r="6" spans="1:8" x14ac:dyDescent="0.25">
      <c r="A6" s="72" t="s">
        <v>7</v>
      </c>
      <c r="C6" s="44"/>
      <c r="D6" s="44"/>
      <c r="E6" s="44"/>
      <c r="F6" s="24"/>
      <c r="H6" s="16"/>
    </row>
    <row r="7" spans="1:8" x14ac:dyDescent="0.25">
      <c r="A7" s="73" t="s">
        <v>53</v>
      </c>
      <c r="B7" s="131" t="s">
        <v>85</v>
      </c>
      <c r="C7" s="131"/>
      <c r="D7" s="131"/>
      <c r="E7" s="131"/>
      <c r="F7" s="132"/>
    </row>
    <row r="8" spans="1:8" x14ac:dyDescent="0.25">
      <c r="A8" s="74" t="s">
        <v>19</v>
      </c>
      <c r="B8" s="68" t="s">
        <v>86</v>
      </c>
      <c r="F8" s="59"/>
    </row>
    <row r="9" spans="1:8" x14ac:dyDescent="0.25">
      <c r="A9" s="75" t="s">
        <v>8</v>
      </c>
      <c r="B9" s="69" t="s">
        <v>87</v>
      </c>
      <c r="C9" s="43"/>
      <c r="D9" s="43"/>
      <c r="E9" s="43"/>
      <c r="F9" s="60"/>
    </row>
    <row r="10" spans="1:8" x14ac:dyDescent="0.25">
      <c r="A10" s="76" t="s">
        <v>20</v>
      </c>
      <c r="B10" s="31" t="s">
        <v>90</v>
      </c>
      <c r="C10" s="1"/>
      <c r="D10" s="1"/>
      <c r="E10" s="1"/>
      <c r="F10" s="61"/>
    </row>
    <row r="11" spans="1:8" x14ac:dyDescent="0.25">
      <c r="A11" s="75" t="s">
        <v>9</v>
      </c>
      <c r="B11" s="70" t="s">
        <v>81</v>
      </c>
      <c r="C11" s="43"/>
      <c r="D11" s="43"/>
      <c r="E11" s="43"/>
      <c r="F11" s="60"/>
    </row>
    <row r="12" spans="1:8" x14ac:dyDescent="0.25">
      <c r="A12" s="76" t="s">
        <v>10</v>
      </c>
      <c r="B12" s="31" t="s">
        <v>83</v>
      </c>
      <c r="C12" s="34"/>
      <c r="D12" s="1"/>
      <c r="E12" s="1"/>
      <c r="F12" s="61"/>
    </row>
    <row r="13" spans="1:8" x14ac:dyDescent="0.25">
      <c r="A13" s="75" t="s">
        <v>11</v>
      </c>
      <c r="B13" s="69" t="s">
        <v>88</v>
      </c>
      <c r="C13" s="62"/>
      <c r="D13" s="62"/>
      <c r="E13" s="62"/>
      <c r="F13" s="63"/>
    </row>
    <row r="14" spans="1:8" x14ac:dyDescent="0.25">
      <c r="A14" s="76" t="s">
        <v>12</v>
      </c>
      <c r="B14" t="s">
        <v>89</v>
      </c>
      <c r="C14" s="35"/>
      <c r="D14" s="35"/>
      <c r="E14" s="35"/>
      <c r="F14" s="64"/>
    </row>
    <row r="15" spans="1:8" ht="15.75" thickBot="1" x14ac:dyDescent="0.3">
      <c r="A15" s="77" t="s">
        <v>13</v>
      </c>
      <c r="B15" s="81">
        <v>45917</v>
      </c>
      <c r="C15" s="65"/>
      <c r="D15" s="65"/>
      <c r="E15" s="65"/>
      <c r="F15" s="66"/>
    </row>
    <row r="16" spans="1:8" ht="18.75" customHeight="1" x14ac:dyDescent="0.25">
      <c r="A16" s="133" t="s">
        <v>18</v>
      </c>
      <c r="B16" s="134"/>
      <c r="C16" s="134"/>
      <c r="D16" s="134"/>
      <c r="E16" s="134"/>
      <c r="F16" s="135"/>
    </row>
    <row r="17" spans="1:11" x14ac:dyDescent="0.25">
      <c r="A17" s="136" t="s">
        <v>134</v>
      </c>
      <c r="B17" s="137"/>
      <c r="C17" s="137"/>
      <c r="D17" s="137"/>
      <c r="E17" s="137"/>
      <c r="F17" s="138"/>
    </row>
    <row r="18" spans="1:11" ht="18.75" customHeight="1" x14ac:dyDescent="0.25">
      <c r="A18" s="136"/>
      <c r="B18" s="137"/>
      <c r="C18" s="137"/>
      <c r="D18" s="137"/>
      <c r="E18" s="137"/>
      <c r="F18" s="138"/>
    </row>
    <row r="19" spans="1:11" ht="15.75" thickBot="1" x14ac:dyDescent="0.3">
      <c r="A19" s="139"/>
      <c r="B19" s="140"/>
      <c r="C19" s="140"/>
      <c r="D19" s="140"/>
      <c r="E19" s="140"/>
      <c r="F19" s="141"/>
    </row>
    <row r="20" spans="1:11" ht="18.75" x14ac:dyDescent="0.25">
      <c r="A20" s="187" t="s">
        <v>21</v>
      </c>
      <c r="B20" s="188"/>
      <c r="C20" s="189"/>
      <c r="D20" s="190"/>
      <c r="E20" s="190"/>
      <c r="F20" s="191"/>
      <c r="K20" s="16"/>
    </row>
    <row r="21" spans="1:11" x14ac:dyDescent="0.25">
      <c r="A21" s="36" t="s">
        <v>14</v>
      </c>
      <c r="B21" s="4" t="s">
        <v>49</v>
      </c>
      <c r="C21" s="4" t="s">
        <v>15</v>
      </c>
      <c r="D21" s="192"/>
      <c r="E21" s="192"/>
      <c r="F21" s="40"/>
    </row>
    <row r="22" spans="1:11" x14ac:dyDescent="0.25">
      <c r="A22" s="193" t="s">
        <v>128</v>
      </c>
      <c r="B22" s="194">
        <v>5.95</v>
      </c>
      <c r="C22" s="195">
        <v>515</v>
      </c>
      <c r="D22" s="196"/>
      <c r="E22" s="196"/>
      <c r="F22" s="41"/>
    </row>
    <row r="23" spans="1:11" x14ac:dyDescent="0.25">
      <c r="A23" s="197" t="s">
        <v>62</v>
      </c>
      <c r="B23" s="198">
        <v>3.4</v>
      </c>
      <c r="C23" s="195">
        <v>685</v>
      </c>
      <c r="D23" s="196"/>
      <c r="E23" s="192"/>
      <c r="F23" s="40"/>
    </row>
    <row r="24" spans="1:11" x14ac:dyDescent="0.25">
      <c r="A24" s="199" t="s">
        <v>63</v>
      </c>
      <c r="B24" s="194">
        <v>2</v>
      </c>
      <c r="C24" s="195">
        <v>480</v>
      </c>
      <c r="D24" s="196"/>
      <c r="E24" s="192"/>
      <c r="F24" s="40"/>
    </row>
    <row r="25" spans="1:11" x14ac:dyDescent="0.25">
      <c r="A25" s="197" t="s">
        <v>129</v>
      </c>
      <c r="B25" s="200">
        <v>0.1</v>
      </c>
      <c r="C25" s="201">
        <v>189</v>
      </c>
      <c r="D25" s="196"/>
      <c r="E25" s="192"/>
      <c r="F25" s="40"/>
    </row>
    <row r="26" spans="1:11" x14ac:dyDescent="0.25">
      <c r="A26" s="197" t="s">
        <v>61</v>
      </c>
      <c r="B26" s="202">
        <f>SUBTOTAL(109,B22:B25)</f>
        <v>11.45</v>
      </c>
      <c r="C26" s="203">
        <f>SUBTOTAL(109,C22:C25)</f>
        <v>1869</v>
      </c>
      <c r="D26" s="192"/>
      <c r="E26" s="192"/>
      <c r="F26" s="40"/>
    </row>
    <row r="27" spans="1:11" x14ac:dyDescent="0.25">
      <c r="A27" s="37" t="s">
        <v>16</v>
      </c>
      <c r="B27" s="204" t="s">
        <v>84</v>
      </c>
      <c r="C27" s="205"/>
      <c r="D27" s="205"/>
      <c r="E27" s="205"/>
      <c r="F27" s="206"/>
    </row>
    <row r="28" spans="1:11" ht="15.75" thickBot="1" x14ac:dyDescent="0.3">
      <c r="A28" s="38" t="s">
        <v>17</v>
      </c>
      <c r="B28" s="129" t="s">
        <v>50</v>
      </c>
      <c r="C28" s="129"/>
      <c r="D28" s="129"/>
      <c r="E28" s="129"/>
      <c r="F28" s="130"/>
    </row>
    <row r="29" spans="1:11" x14ac:dyDescent="0.25">
      <c r="B29" s="39"/>
      <c r="K29" s="16"/>
    </row>
  </sheetData>
  <mergeCells count="6">
    <mergeCell ref="B27:F27"/>
    <mergeCell ref="B28:F28"/>
    <mergeCell ref="B7:F7"/>
    <mergeCell ref="A16:F16"/>
    <mergeCell ref="A17:F19"/>
    <mergeCell ref="A20:C20"/>
  </mergeCells>
  <phoneticPr fontId="32" type="noConversion"/>
  <hyperlinks>
    <hyperlink ref="B28" r:id="rId1" xr:uid="{E9C3EDF0-671C-421D-935E-9E6C61B93595}"/>
    <hyperlink ref="B27" r:id="rId2" xr:uid="{11C42F3B-9E01-4410-886B-F307FE1F0227}"/>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T54"/>
  <sheetViews>
    <sheetView showGridLines="0" tabSelected="1" zoomScale="90" zoomScaleNormal="90" workbookViewId="0">
      <pane ySplit="8" topLeftCell="A9" activePane="bottomLeft" state="frozen"/>
      <selection pane="bottomLeft" activeCell="T1" sqref="T1"/>
    </sheetView>
  </sheetViews>
  <sheetFormatPr defaultRowHeight="15" x14ac:dyDescent="0.25"/>
  <cols>
    <col min="1" max="1" width="20.140625" customWidth="1"/>
    <col min="2" max="2" width="16.5703125" customWidth="1"/>
    <col min="3" max="3" width="6.7109375" bestFit="1" customWidth="1"/>
    <col min="4" max="4" width="11" style="116" customWidth="1"/>
    <col min="5" max="5" width="11" customWidth="1"/>
    <col min="6" max="6" width="7.5703125" style="9" customWidth="1"/>
    <col min="7" max="7" width="9" style="9" customWidth="1"/>
    <col min="8" max="8" width="7.140625" style="9" customWidth="1"/>
    <col min="9" max="9" width="5.42578125" style="9" bestFit="1" customWidth="1"/>
    <col min="10" max="10" width="6.42578125" style="9" bestFit="1" customWidth="1"/>
    <col min="11" max="11" width="5.42578125" style="9" bestFit="1" customWidth="1"/>
    <col min="12" max="12" width="7.5703125" style="9" bestFit="1" customWidth="1"/>
    <col min="13" max="13" width="6.85546875" style="9" customWidth="1"/>
    <col min="14" max="14" width="7.7109375" style="9" customWidth="1"/>
    <col min="15" max="15" width="9" style="9" customWidth="1"/>
    <col min="16" max="16" width="8.140625" style="9" customWidth="1"/>
    <col min="17" max="17" width="7.28515625" style="9" customWidth="1"/>
    <col min="18" max="18" width="8" style="9" customWidth="1"/>
    <col min="19" max="19" width="8.7109375" style="9" customWidth="1"/>
  </cols>
  <sheetData>
    <row r="1" spans="1:20" ht="46.5" customHeight="1" x14ac:dyDescent="0.25">
      <c r="A1" s="142" t="s">
        <v>82</v>
      </c>
      <c r="B1" s="143"/>
      <c r="C1" s="143"/>
      <c r="D1" s="143"/>
      <c r="E1" s="143"/>
      <c r="F1" s="143"/>
      <c r="G1" s="143"/>
      <c r="H1" s="143"/>
      <c r="I1" s="143"/>
      <c r="J1" s="143"/>
      <c r="K1" s="143"/>
      <c r="L1" s="143"/>
      <c r="M1" s="143"/>
      <c r="N1" s="143"/>
      <c r="O1" s="143"/>
      <c r="P1" s="143"/>
      <c r="Q1" s="143"/>
      <c r="R1" s="143"/>
      <c r="S1" s="144"/>
    </row>
    <row r="2" spans="1:20" ht="18.75" x14ac:dyDescent="0.25">
      <c r="A2" s="21" t="s">
        <v>131</v>
      </c>
      <c r="B2" s="19"/>
      <c r="C2" s="19"/>
      <c r="D2" s="5"/>
      <c r="E2" s="20"/>
      <c r="F2" s="2"/>
      <c r="G2" s="2"/>
      <c r="H2" s="2"/>
      <c r="I2" s="2"/>
      <c r="J2" s="3"/>
      <c r="K2" s="3"/>
      <c r="L2" s="3"/>
      <c r="M2" s="3"/>
      <c r="N2" s="3"/>
      <c r="O2" s="3"/>
      <c r="P2" s="2"/>
      <c r="Q2" s="2"/>
      <c r="R2" s="3"/>
      <c r="S2" s="14"/>
    </row>
    <row r="3" spans="1:20" x14ac:dyDescent="0.25">
      <c r="A3" s="22" t="s">
        <v>48</v>
      </c>
      <c r="B3" s="20"/>
      <c r="C3" s="20"/>
      <c r="D3" s="5"/>
      <c r="E3" s="20"/>
      <c r="F3" s="3"/>
      <c r="G3" s="3"/>
      <c r="H3" s="3"/>
      <c r="I3" s="3"/>
      <c r="J3" s="3"/>
      <c r="K3" s="3"/>
      <c r="L3" s="3"/>
      <c r="M3" s="3"/>
      <c r="N3" s="3"/>
      <c r="O3" s="3"/>
      <c r="P3" s="3"/>
      <c r="Q3" s="3"/>
      <c r="R3" s="3"/>
      <c r="S3" s="14"/>
    </row>
    <row r="4" spans="1:20" ht="18" customHeight="1" thickBot="1" x14ac:dyDescent="0.3">
      <c r="A4" s="22" t="s">
        <v>80</v>
      </c>
      <c r="B4" s="6"/>
      <c r="C4" s="20"/>
      <c r="D4" s="5"/>
      <c r="E4" s="20"/>
      <c r="F4" s="3"/>
      <c r="G4" s="3"/>
      <c r="H4" s="3"/>
      <c r="I4" s="3"/>
      <c r="J4" s="3"/>
      <c r="K4" s="3"/>
      <c r="L4" s="3"/>
      <c r="M4" s="3"/>
      <c r="N4" s="3"/>
      <c r="O4" s="3"/>
      <c r="P4" s="3"/>
      <c r="Q4" s="3"/>
      <c r="R4" s="3"/>
      <c r="S4" s="14"/>
    </row>
    <row r="5" spans="1:20" ht="18" customHeight="1" x14ac:dyDescent="0.25">
      <c r="A5" s="145" t="s">
        <v>0</v>
      </c>
      <c r="B5" s="148" t="s">
        <v>1</v>
      </c>
      <c r="C5" s="148" t="s">
        <v>37</v>
      </c>
      <c r="D5" s="151" t="s">
        <v>38</v>
      </c>
      <c r="E5" s="154" t="s">
        <v>23</v>
      </c>
      <c r="F5" s="156" t="s">
        <v>39</v>
      </c>
      <c r="G5" s="148"/>
      <c r="H5" s="148"/>
      <c r="I5" s="148"/>
      <c r="J5" s="148"/>
      <c r="K5" s="148"/>
      <c r="L5" s="148"/>
      <c r="M5" s="148"/>
      <c r="N5" s="148"/>
      <c r="O5" s="96"/>
      <c r="P5" s="156" t="s">
        <v>54</v>
      </c>
      <c r="Q5" s="156" t="s">
        <v>40</v>
      </c>
      <c r="R5" s="158" t="s">
        <v>41</v>
      </c>
      <c r="S5" s="160" t="s">
        <v>29</v>
      </c>
      <c r="T5" s="17"/>
    </row>
    <row r="6" spans="1:20" ht="15" customHeight="1" x14ac:dyDescent="0.25">
      <c r="A6" s="146"/>
      <c r="B6" s="149"/>
      <c r="C6" s="149"/>
      <c r="D6" s="152"/>
      <c r="E6" s="155"/>
      <c r="F6" s="157"/>
      <c r="G6" s="157" t="s">
        <v>42</v>
      </c>
      <c r="H6" s="157" t="s">
        <v>3</v>
      </c>
      <c r="I6" s="159" t="s">
        <v>22</v>
      </c>
      <c r="J6" s="159" t="s">
        <v>2</v>
      </c>
      <c r="K6" s="159" t="s">
        <v>30</v>
      </c>
      <c r="L6" s="157" t="s">
        <v>51</v>
      </c>
      <c r="M6" s="152" t="s">
        <v>52</v>
      </c>
      <c r="N6" s="159" t="s">
        <v>43</v>
      </c>
      <c r="O6" s="159" t="s">
        <v>31</v>
      </c>
      <c r="P6" s="157"/>
      <c r="Q6" s="157"/>
      <c r="R6" s="159"/>
      <c r="S6" s="161"/>
      <c r="T6" s="17"/>
    </row>
    <row r="7" spans="1:20" ht="15" customHeight="1" x14ac:dyDescent="0.25">
      <c r="A7" s="146"/>
      <c r="B7" s="149"/>
      <c r="C7" s="149"/>
      <c r="D7" s="152"/>
      <c r="E7" s="155"/>
      <c r="F7" s="157"/>
      <c r="G7" s="157"/>
      <c r="H7" s="157"/>
      <c r="I7" s="159"/>
      <c r="J7" s="159"/>
      <c r="K7" s="159"/>
      <c r="L7" s="157"/>
      <c r="M7" s="152"/>
      <c r="N7" s="159"/>
      <c r="O7" s="159"/>
      <c r="P7" s="157"/>
      <c r="Q7" s="157"/>
      <c r="R7" s="159"/>
      <c r="S7" s="161"/>
      <c r="T7" s="18"/>
    </row>
    <row r="8" spans="1:20" ht="16.5" thickBot="1" x14ac:dyDescent="0.3">
      <c r="A8" s="147"/>
      <c r="B8" s="150"/>
      <c r="C8" s="150"/>
      <c r="D8" s="153"/>
      <c r="E8" s="10" t="s">
        <v>44</v>
      </c>
      <c r="F8" s="97" t="s">
        <v>45</v>
      </c>
      <c r="G8" s="12" t="s">
        <v>25</v>
      </c>
      <c r="H8" s="12" t="s">
        <v>25</v>
      </c>
      <c r="I8" s="13" t="s">
        <v>25</v>
      </c>
      <c r="J8" s="13" t="s">
        <v>25</v>
      </c>
      <c r="K8" s="13" t="s">
        <v>25</v>
      </c>
      <c r="L8" s="12" t="s">
        <v>25</v>
      </c>
      <c r="M8" s="42" t="s">
        <v>25</v>
      </c>
      <c r="N8" s="13" t="s">
        <v>55</v>
      </c>
      <c r="O8" s="13" t="s">
        <v>65</v>
      </c>
      <c r="P8" s="12" t="s">
        <v>66</v>
      </c>
      <c r="Q8" s="12" t="s">
        <v>67</v>
      </c>
      <c r="R8" s="13" t="s">
        <v>68</v>
      </c>
      <c r="S8" s="11" t="s">
        <v>69</v>
      </c>
    </row>
    <row r="9" spans="1:20" ht="15.75" thickBot="1" x14ac:dyDescent="0.3">
      <c r="A9" s="98" t="s">
        <v>130</v>
      </c>
      <c r="D9"/>
      <c r="F9"/>
      <c r="G9"/>
      <c r="H9"/>
      <c r="I9"/>
      <c r="J9"/>
      <c r="K9"/>
      <c r="L9"/>
      <c r="M9"/>
      <c r="N9"/>
      <c r="O9"/>
      <c r="P9"/>
      <c r="Q9"/>
      <c r="R9"/>
      <c r="S9"/>
      <c r="T9" s="88"/>
    </row>
    <row r="10" spans="1:20" x14ac:dyDescent="0.25">
      <c r="A10" s="209" t="s">
        <v>91</v>
      </c>
      <c r="B10" s="226" t="s">
        <v>92</v>
      </c>
      <c r="C10" s="211">
        <v>33</v>
      </c>
      <c r="D10" s="211">
        <v>94</v>
      </c>
      <c r="E10" s="214">
        <v>34000</v>
      </c>
      <c r="F10" s="124">
        <v>40.700000000000003</v>
      </c>
      <c r="G10" s="124">
        <v>7</v>
      </c>
      <c r="H10" s="124">
        <v>2.1</v>
      </c>
      <c r="I10" s="124">
        <v>3.1</v>
      </c>
      <c r="J10" s="124">
        <v>34.9</v>
      </c>
      <c r="K10" s="124">
        <v>2.1</v>
      </c>
      <c r="L10" s="124">
        <v>35.200000000000003</v>
      </c>
      <c r="M10" s="124">
        <v>9.6</v>
      </c>
      <c r="N10" s="124">
        <v>58.7</v>
      </c>
      <c r="O10" s="124">
        <v>70.3</v>
      </c>
      <c r="P10" s="124">
        <v>14.9</v>
      </c>
      <c r="Q10" s="124">
        <v>5</v>
      </c>
      <c r="R10" s="124">
        <v>3.4</v>
      </c>
      <c r="S10" s="217">
        <v>66.8</v>
      </c>
    </row>
    <row r="11" spans="1:20" x14ac:dyDescent="0.25">
      <c r="A11" s="88" t="s">
        <v>93</v>
      </c>
      <c r="B11" s="212" t="s">
        <v>94</v>
      </c>
      <c r="C11" s="213">
        <v>17</v>
      </c>
      <c r="D11" s="213">
        <v>88</v>
      </c>
      <c r="E11" s="215">
        <v>34000</v>
      </c>
      <c r="F11" s="200">
        <v>40.200000000000003</v>
      </c>
      <c r="G11" s="200">
        <v>7.7</v>
      </c>
      <c r="H11" s="200">
        <v>2.2000000000000002</v>
      </c>
      <c r="I11" s="200">
        <v>3.2</v>
      </c>
      <c r="J11" s="200">
        <v>33.700000000000003</v>
      </c>
      <c r="K11" s="200">
        <v>2.2999999999999998</v>
      </c>
      <c r="L11" s="200">
        <v>35.200000000000003</v>
      </c>
      <c r="M11" s="200">
        <v>9.8000000000000007</v>
      </c>
      <c r="N11" s="200">
        <v>59.1</v>
      </c>
      <c r="O11" s="200">
        <v>68.8</v>
      </c>
      <c r="P11" s="200">
        <v>13.7</v>
      </c>
      <c r="Q11" s="200">
        <v>4.7</v>
      </c>
      <c r="R11" s="200">
        <v>3.1</v>
      </c>
      <c r="S11" s="125">
        <v>66.400000000000006</v>
      </c>
    </row>
    <row r="12" spans="1:20" x14ac:dyDescent="0.25">
      <c r="A12" s="88" t="s">
        <v>95</v>
      </c>
      <c r="B12" s="212" t="s">
        <v>96</v>
      </c>
      <c r="C12" s="213">
        <v>44</v>
      </c>
      <c r="D12" s="213">
        <v>91</v>
      </c>
      <c r="E12" s="215">
        <v>34000</v>
      </c>
      <c r="F12" s="200">
        <v>39.9</v>
      </c>
      <c r="G12" s="200">
        <v>7.5</v>
      </c>
      <c r="H12" s="200">
        <v>2.1</v>
      </c>
      <c r="I12" s="200">
        <v>3.2</v>
      </c>
      <c r="J12" s="200">
        <v>35.200000000000003</v>
      </c>
      <c r="K12" s="200">
        <v>2.4</v>
      </c>
      <c r="L12" s="200">
        <v>32.799999999999997</v>
      </c>
      <c r="M12" s="200">
        <v>9.8000000000000007</v>
      </c>
      <c r="N12" s="200">
        <v>58.3</v>
      </c>
      <c r="O12" s="200">
        <v>69</v>
      </c>
      <c r="P12" s="200">
        <v>12.9</v>
      </c>
      <c r="Q12" s="200">
        <v>4.4000000000000004</v>
      </c>
      <c r="R12" s="200">
        <v>2.9</v>
      </c>
      <c r="S12" s="125">
        <v>66.400000000000006</v>
      </c>
    </row>
    <row r="13" spans="1:20" x14ac:dyDescent="0.25">
      <c r="A13" s="88" t="s">
        <v>91</v>
      </c>
      <c r="B13" s="212" t="s">
        <v>97</v>
      </c>
      <c r="C13" s="213">
        <v>33</v>
      </c>
      <c r="D13" s="213">
        <v>97</v>
      </c>
      <c r="E13" s="215">
        <v>34000</v>
      </c>
      <c r="F13" s="200">
        <v>39.9</v>
      </c>
      <c r="G13" s="200">
        <v>7.2</v>
      </c>
      <c r="H13" s="200">
        <v>2.2000000000000002</v>
      </c>
      <c r="I13" s="200">
        <v>3.2</v>
      </c>
      <c r="J13" s="200">
        <v>36.1</v>
      </c>
      <c r="K13" s="200">
        <v>2.2999999999999998</v>
      </c>
      <c r="L13" s="200">
        <v>34.6</v>
      </c>
      <c r="M13" s="200">
        <v>9.6999999999999993</v>
      </c>
      <c r="N13" s="200">
        <v>58.7</v>
      </c>
      <c r="O13" s="200">
        <v>69.900000000000006</v>
      </c>
      <c r="P13" s="200">
        <v>14.8</v>
      </c>
      <c r="Q13" s="200">
        <v>5</v>
      </c>
      <c r="R13" s="200">
        <v>3.3</v>
      </c>
      <c r="S13" s="125">
        <v>66.7</v>
      </c>
    </row>
    <row r="14" spans="1:20" x14ac:dyDescent="0.25">
      <c r="A14" s="88" t="s">
        <v>98</v>
      </c>
      <c r="B14" s="212" t="s">
        <v>99</v>
      </c>
      <c r="C14" s="213">
        <v>53</v>
      </c>
      <c r="D14" s="213">
        <v>93</v>
      </c>
      <c r="E14" s="215">
        <v>34000</v>
      </c>
      <c r="F14" s="200">
        <v>39.799999999999997</v>
      </c>
      <c r="G14" s="200">
        <v>6.9</v>
      </c>
      <c r="H14" s="200">
        <v>1.9</v>
      </c>
      <c r="I14" s="200">
        <v>2.8</v>
      </c>
      <c r="J14" s="200">
        <v>35.6</v>
      </c>
      <c r="K14" s="200">
        <v>2.4</v>
      </c>
      <c r="L14" s="200">
        <v>35.1</v>
      </c>
      <c r="M14" s="200">
        <v>9.5</v>
      </c>
      <c r="N14" s="200">
        <v>61.9</v>
      </c>
      <c r="O14" s="200">
        <v>70.400000000000006</v>
      </c>
      <c r="P14" s="200">
        <v>15.7</v>
      </c>
      <c r="Q14" s="200">
        <v>5.3</v>
      </c>
      <c r="R14" s="200">
        <v>3.7</v>
      </c>
      <c r="S14" s="125">
        <v>68.2</v>
      </c>
    </row>
    <row r="15" spans="1:20" x14ac:dyDescent="0.25">
      <c r="A15" s="88" t="s">
        <v>93</v>
      </c>
      <c r="B15" s="212" t="s">
        <v>100</v>
      </c>
      <c r="C15" s="213">
        <v>19</v>
      </c>
      <c r="D15" s="213">
        <v>95</v>
      </c>
      <c r="E15" s="215">
        <v>34000</v>
      </c>
      <c r="F15" s="200">
        <v>39.6</v>
      </c>
      <c r="G15" s="200">
        <v>7.4</v>
      </c>
      <c r="H15" s="200">
        <v>2</v>
      </c>
      <c r="I15" s="200">
        <v>3.1</v>
      </c>
      <c r="J15" s="200">
        <v>34</v>
      </c>
      <c r="K15" s="200">
        <v>2.2999999999999998</v>
      </c>
      <c r="L15" s="200">
        <v>34.200000000000003</v>
      </c>
      <c r="M15" s="200">
        <v>9.1999999999999993</v>
      </c>
      <c r="N15" s="200">
        <v>61</v>
      </c>
      <c r="O15" s="200">
        <v>69.2</v>
      </c>
      <c r="P15" s="200">
        <v>14.6</v>
      </c>
      <c r="Q15" s="200">
        <v>4.9000000000000004</v>
      </c>
      <c r="R15" s="200">
        <v>3.3</v>
      </c>
      <c r="S15" s="125">
        <v>67.400000000000006</v>
      </c>
    </row>
    <row r="16" spans="1:20" x14ac:dyDescent="0.25">
      <c r="A16" s="88" t="s">
        <v>101</v>
      </c>
      <c r="B16" s="212" t="s">
        <v>102</v>
      </c>
      <c r="C16" s="213">
        <v>17</v>
      </c>
      <c r="D16" s="213">
        <v>97</v>
      </c>
      <c r="E16" s="215">
        <v>34000</v>
      </c>
      <c r="F16" s="200">
        <v>39.4</v>
      </c>
      <c r="G16" s="200">
        <v>7.3</v>
      </c>
      <c r="H16" s="200">
        <v>2</v>
      </c>
      <c r="I16" s="200">
        <v>3.2</v>
      </c>
      <c r="J16" s="200">
        <v>33.1</v>
      </c>
      <c r="K16" s="200">
        <v>2.4</v>
      </c>
      <c r="L16" s="200">
        <v>36.4</v>
      </c>
      <c r="M16" s="200">
        <v>9.8000000000000007</v>
      </c>
      <c r="N16" s="200">
        <v>61.5</v>
      </c>
      <c r="O16" s="200">
        <v>71.5</v>
      </c>
      <c r="P16" s="200">
        <v>12.6</v>
      </c>
      <c r="Q16" s="200">
        <v>4.3</v>
      </c>
      <c r="R16" s="200">
        <v>2.9</v>
      </c>
      <c r="S16" s="125">
        <v>67.900000000000006</v>
      </c>
    </row>
    <row r="17" spans="1:19" x14ac:dyDescent="0.25">
      <c r="A17" s="88" t="s">
        <v>91</v>
      </c>
      <c r="B17" s="212" t="s">
        <v>103</v>
      </c>
      <c r="C17" s="213">
        <v>33</v>
      </c>
      <c r="D17" s="213">
        <v>96</v>
      </c>
      <c r="E17" s="215">
        <v>34000</v>
      </c>
      <c r="F17" s="200">
        <v>38.9</v>
      </c>
      <c r="G17" s="200">
        <v>7.1</v>
      </c>
      <c r="H17" s="200">
        <v>2</v>
      </c>
      <c r="I17" s="200">
        <v>3.2</v>
      </c>
      <c r="J17" s="200">
        <v>36.4</v>
      </c>
      <c r="K17" s="200">
        <v>2.2000000000000002</v>
      </c>
      <c r="L17" s="200">
        <v>34.9</v>
      </c>
      <c r="M17" s="200">
        <v>9.3000000000000007</v>
      </c>
      <c r="N17" s="200">
        <v>60.3</v>
      </c>
      <c r="O17" s="200">
        <v>70.599999999999994</v>
      </c>
      <c r="P17" s="200">
        <v>16.8</v>
      </c>
      <c r="Q17" s="200">
        <v>5.7</v>
      </c>
      <c r="R17" s="200">
        <v>3.9</v>
      </c>
      <c r="S17" s="125">
        <v>67.7</v>
      </c>
    </row>
    <row r="18" spans="1:19" x14ac:dyDescent="0.25">
      <c r="A18" s="88" t="s">
        <v>104</v>
      </c>
      <c r="B18" s="212" t="s">
        <v>105</v>
      </c>
      <c r="C18" s="213">
        <v>19</v>
      </c>
      <c r="D18" s="213">
        <v>97</v>
      </c>
      <c r="E18" s="215">
        <v>34000</v>
      </c>
      <c r="F18" s="200">
        <v>37.700000000000003</v>
      </c>
      <c r="G18" s="200">
        <v>6.9</v>
      </c>
      <c r="H18" s="200">
        <v>2.4</v>
      </c>
      <c r="I18" s="200">
        <v>3.3</v>
      </c>
      <c r="J18" s="200">
        <v>32.6</v>
      </c>
      <c r="K18" s="200">
        <v>2.1</v>
      </c>
      <c r="L18" s="200">
        <v>37.5</v>
      </c>
      <c r="M18" s="200">
        <v>10.4</v>
      </c>
      <c r="N18" s="200">
        <v>60</v>
      </c>
      <c r="O18" s="200">
        <v>71</v>
      </c>
      <c r="P18" s="200">
        <v>13.6</v>
      </c>
      <c r="Q18" s="200">
        <v>4.5999999999999996</v>
      </c>
      <c r="R18" s="200">
        <v>3.1</v>
      </c>
      <c r="S18" s="125">
        <v>67.2</v>
      </c>
    </row>
    <row r="19" spans="1:19" x14ac:dyDescent="0.25">
      <c r="A19" s="88" t="s">
        <v>106</v>
      </c>
      <c r="B19" s="212" t="s">
        <v>107</v>
      </c>
      <c r="C19" s="213">
        <v>50</v>
      </c>
      <c r="D19" s="213">
        <v>91</v>
      </c>
      <c r="E19" s="215">
        <v>34000</v>
      </c>
      <c r="F19" s="200">
        <v>37.4</v>
      </c>
      <c r="G19" s="200">
        <v>7.2</v>
      </c>
      <c r="H19" s="200">
        <v>2.1</v>
      </c>
      <c r="I19" s="200">
        <v>3.5</v>
      </c>
      <c r="J19" s="200">
        <v>30.2</v>
      </c>
      <c r="K19" s="200">
        <v>2.1</v>
      </c>
      <c r="L19" s="200">
        <v>39.6</v>
      </c>
      <c r="M19" s="200">
        <v>10.3</v>
      </c>
      <c r="N19" s="200">
        <v>63.2</v>
      </c>
      <c r="O19" s="200">
        <v>70.3</v>
      </c>
      <c r="P19" s="200">
        <v>14.5</v>
      </c>
      <c r="Q19" s="200">
        <v>4.9000000000000004</v>
      </c>
      <c r="R19" s="200">
        <v>3.3</v>
      </c>
      <c r="S19" s="125">
        <v>68.400000000000006</v>
      </c>
    </row>
    <row r="20" spans="1:19" x14ac:dyDescent="0.25">
      <c r="A20" s="88" t="s">
        <v>98</v>
      </c>
      <c r="B20" s="212" t="s">
        <v>108</v>
      </c>
      <c r="C20" s="213">
        <v>53</v>
      </c>
      <c r="D20" s="213">
        <v>93</v>
      </c>
      <c r="E20" s="215">
        <v>34000</v>
      </c>
      <c r="F20" s="200">
        <v>37.299999999999997</v>
      </c>
      <c r="G20" s="200">
        <v>6.5</v>
      </c>
      <c r="H20" s="200">
        <v>1.7</v>
      </c>
      <c r="I20" s="200">
        <v>2.5</v>
      </c>
      <c r="J20" s="200">
        <v>36.6</v>
      </c>
      <c r="K20" s="200">
        <v>2.2999999999999998</v>
      </c>
      <c r="L20" s="200">
        <v>34</v>
      </c>
      <c r="M20" s="200">
        <v>8.5</v>
      </c>
      <c r="N20" s="200">
        <v>63.1</v>
      </c>
      <c r="O20" s="200">
        <v>71.3</v>
      </c>
      <c r="P20" s="200">
        <v>14.7</v>
      </c>
      <c r="Q20" s="200">
        <v>5</v>
      </c>
      <c r="R20" s="200">
        <v>3.5</v>
      </c>
      <c r="S20" s="125">
        <v>69.099999999999994</v>
      </c>
    </row>
    <row r="21" spans="1:19" x14ac:dyDescent="0.25">
      <c r="A21" s="88" t="s">
        <v>98</v>
      </c>
      <c r="B21" s="212" t="s">
        <v>109</v>
      </c>
      <c r="C21" s="213">
        <v>40</v>
      </c>
      <c r="D21" s="213">
        <v>97</v>
      </c>
      <c r="E21" s="215">
        <v>34000</v>
      </c>
      <c r="F21" s="200">
        <v>37.299999999999997</v>
      </c>
      <c r="G21" s="200">
        <v>6.3</v>
      </c>
      <c r="H21" s="200">
        <v>1.9</v>
      </c>
      <c r="I21" s="200">
        <v>2.8</v>
      </c>
      <c r="J21" s="200">
        <v>33.5</v>
      </c>
      <c r="K21" s="200">
        <v>2.2000000000000002</v>
      </c>
      <c r="L21" s="200">
        <v>37.700000000000003</v>
      </c>
      <c r="M21" s="200">
        <v>9.3000000000000007</v>
      </c>
      <c r="N21" s="200">
        <v>64.099999999999994</v>
      </c>
      <c r="O21" s="200">
        <v>70.2</v>
      </c>
      <c r="P21" s="200">
        <v>14.4</v>
      </c>
      <c r="Q21" s="200">
        <v>4.9000000000000004</v>
      </c>
      <c r="R21" s="200">
        <v>3.4</v>
      </c>
      <c r="S21" s="125">
        <v>68.7</v>
      </c>
    </row>
    <row r="22" spans="1:19" x14ac:dyDescent="0.25">
      <c r="A22" s="88" t="s">
        <v>101</v>
      </c>
      <c r="B22" s="212" t="s">
        <v>110</v>
      </c>
      <c r="C22" s="213">
        <v>21</v>
      </c>
      <c r="D22" s="213">
        <v>97</v>
      </c>
      <c r="E22" s="215">
        <v>34000</v>
      </c>
      <c r="F22" s="200">
        <v>37</v>
      </c>
      <c r="G22" s="200">
        <v>7.4</v>
      </c>
      <c r="H22" s="200">
        <v>2.2000000000000002</v>
      </c>
      <c r="I22" s="200">
        <v>3.1</v>
      </c>
      <c r="J22" s="200">
        <v>33.4</v>
      </c>
      <c r="K22" s="200">
        <v>2.2000000000000002</v>
      </c>
      <c r="L22" s="200">
        <v>35.1</v>
      </c>
      <c r="M22" s="200">
        <v>10</v>
      </c>
      <c r="N22" s="200">
        <v>58.4</v>
      </c>
      <c r="O22" s="200">
        <v>69.2</v>
      </c>
      <c r="P22" s="200">
        <v>16</v>
      </c>
      <c r="Q22" s="200">
        <v>5.4</v>
      </c>
      <c r="R22" s="200">
        <v>3.6</v>
      </c>
      <c r="S22" s="125">
        <v>66.2</v>
      </c>
    </row>
    <row r="23" spans="1:19" x14ac:dyDescent="0.25">
      <c r="A23" s="88" t="s">
        <v>111</v>
      </c>
      <c r="B23" s="212" t="s">
        <v>112</v>
      </c>
      <c r="C23" s="213">
        <v>32</v>
      </c>
      <c r="D23" s="213">
        <v>95</v>
      </c>
      <c r="E23" s="215">
        <v>34000</v>
      </c>
      <c r="F23" s="200">
        <v>36.200000000000003</v>
      </c>
      <c r="G23" s="200">
        <v>7</v>
      </c>
      <c r="H23" s="200">
        <v>2.2000000000000002</v>
      </c>
      <c r="I23" s="200">
        <v>3.2</v>
      </c>
      <c r="J23" s="200">
        <v>32.9</v>
      </c>
      <c r="K23" s="200">
        <v>2</v>
      </c>
      <c r="L23" s="200">
        <v>35.200000000000003</v>
      </c>
      <c r="M23" s="200">
        <v>9.6999999999999993</v>
      </c>
      <c r="N23" s="200">
        <v>59</v>
      </c>
      <c r="O23" s="200">
        <v>71.099999999999994</v>
      </c>
      <c r="P23" s="200">
        <v>15.1</v>
      </c>
      <c r="Q23" s="200">
        <v>5.0999999999999996</v>
      </c>
      <c r="R23" s="200">
        <v>3.4</v>
      </c>
      <c r="S23" s="125">
        <v>67.099999999999994</v>
      </c>
    </row>
    <row r="24" spans="1:19" s="1" customFormat="1" x14ac:dyDescent="0.25">
      <c r="A24" s="88" t="s">
        <v>113</v>
      </c>
      <c r="B24" s="212" t="s">
        <v>114</v>
      </c>
      <c r="C24" s="213">
        <v>39</v>
      </c>
      <c r="D24" s="213">
        <v>93</v>
      </c>
      <c r="E24" s="215">
        <v>34000</v>
      </c>
      <c r="F24" s="200">
        <v>35.6</v>
      </c>
      <c r="G24" s="200">
        <v>6.9</v>
      </c>
      <c r="H24" s="200">
        <v>2</v>
      </c>
      <c r="I24" s="200">
        <v>3.3</v>
      </c>
      <c r="J24" s="200">
        <v>30.3</v>
      </c>
      <c r="K24" s="200">
        <v>2.1</v>
      </c>
      <c r="L24" s="200">
        <v>37.6</v>
      </c>
      <c r="M24" s="200">
        <v>8.9</v>
      </c>
      <c r="N24" s="200">
        <v>64.8</v>
      </c>
      <c r="O24" s="200">
        <v>71.400000000000006</v>
      </c>
      <c r="P24" s="200">
        <v>12.9</v>
      </c>
      <c r="Q24" s="200">
        <v>4.4000000000000004</v>
      </c>
      <c r="R24" s="200">
        <v>3</v>
      </c>
      <c r="S24" s="125">
        <v>69.599999999999994</v>
      </c>
    </row>
    <row r="25" spans="1:19" s="1" customFormat="1" x14ac:dyDescent="0.25">
      <c r="A25" s="88" t="s">
        <v>106</v>
      </c>
      <c r="B25" s="212" t="s">
        <v>115</v>
      </c>
      <c r="C25" s="213">
        <v>44</v>
      </c>
      <c r="D25" s="213">
        <v>93</v>
      </c>
      <c r="E25" s="215">
        <v>34000</v>
      </c>
      <c r="F25" s="200">
        <v>34.200000000000003</v>
      </c>
      <c r="G25" s="200">
        <v>7.1</v>
      </c>
      <c r="H25" s="200">
        <v>2.1</v>
      </c>
      <c r="I25" s="200">
        <v>3.2</v>
      </c>
      <c r="J25" s="200">
        <v>31.9</v>
      </c>
      <c r="K25" s="200">
        <v>2.1</v>
      </c>
      <c r="L25" s="200">
        <v>36.200000000000003</v>
      </c>
      <c r="M25" s="200">
        <v>9.3000000000000007</v>
      </c>
      <c r="N25" s="200">
        <v>60.4</v>
      </c>
      <c r="O25" s="200">
        <v>72</v>
      </c>
      <c r="P25" s="200">
        <v>12.3</v>
      </c>
      <c r="Q25" s="200">
        <v>4.2</v>
      </c>
      <c r="R25" s="200">
        <v>2.8</v>
      </c>
      <c r="S25" s="125">
        <v>67.900000000000006</v>
      </c>
    </row>
    <row r="26" spans="1:19" s="1" customFormat="1" ht="15.75" thickBot="1" x14ac:dyDescent="0.3">
      <c r="A26" s="207" t="s">
        <v>104</v>
      </c>
      <c r="B26" s="102" t="s">
        <v>116</v>
      </c>
      <c r="C26" s="89">
        <v>19</v>
      </c>
      <c r="D26" s="89">
        <v>94</v>
      </c>
      <c r="E26" s="216">
        <v>34000</v>
      </c>
      <c r="F26" s="126">
        <v>33.4</v>
      </c>
      <c r="G26" s="126">
        <v>7.5</v>
      </c>
      <c r="H26" s="126">
        <v>2.1</v>
      </c>
      <c r="I26" s="126">
        <v>3.3</v>
      </c>
      <c r="J26" s="126">
        <v>31.5</v>
      </c>
      <c r="K26" s="126">
        <v>2.1</v>
      </c>
      <c r="L26" s="126">
        <v>34.4</v>
      </c>
      <c r="M26" s="126">
        <v>9.9</v>
      </c>
      <c r="N26" s="126">
        <v>58.3</v>
      </c>
      <c r="O26" s="126">
        <v>71</v>
      </c>
      <c r="P26" s="126">
        <v>13.8</v>
      </c>
      <c r="Q26" s="126">
        <v>4.7</v>
      </c>
      <c r="R26" s="126">
        <v>3.1</v>
      </c>
      <c r="S26" s="127">
        <v>67</v>
      </c>
    </row>
    <row r="27" spans="1:19" s="1" customFormat="1" ht="15" customHeight="1" thickBot="1" x14ac:dyDescent="0.3">
      <c r="A27"/>
      <c r="B27"/>
      <c r="C27" s="20"/>
      <c r="D27" s="20"/>
      <c r="E27" s="99" t="s">
        <v>133</v>
      </c>
      <c r="F27" s="210">
        <f t="shared" ref="F27:S27" si="0">SUBTOTAL(101,F10:F26)</f>
        <v>37.911764705882355</v>
      </c>
      <c r="G27" s="100">
        <f t="shared" si="0"/>
        <v>7.1117647058823534</v>
      </c>
      <c r="H27" s="100">
        <f t="shared" si="0"/>
        <v>2.0705882352941174</v>
      </c>
      <c r="I27" s="100">
        <f t="shared" si="0"/>
        <v>3.1294117647058819</v>
      </c>
      <c r="J27" s="100">
        <f t="shared" si="0"/>
        <v>33.641176470588235</v>
      </c>
      <c r="K27" s="101">
        <f t="shared" si="0"/>
        <v>2.2117647058823531</v>
      </c>
      <c r="L27" s="100">
        <f t="shared" si="0"/>
        <v>35.629411764705885</v>
      </c>
      <c r="M27" s="100">
        <f t="shared" si="0"/>
        <v>9.5882352941176467</v>
      </c>
      <c r="N27" s="101">
        <f t="shared" si="0"/>
        <v>60.635294117647057</v>
      </c>
      <c r="O27" s="101">
        <f t="shared" si="0"/>
        <v>70.423529411764704</v>
      </c>
      <c r="P27" s="100">
        <f t="shared" si="0"/>
        <v>14.311764705882354</v>
      </c>
      <c r="Q27" s="100">
        <f t="shared" si="0"/>
        <v>4.8529411764705888</v>
      </c>
      <c r="R27" s="100">
        <f t="shared" si="0"/>
        <v>3.276470588235294</v>
      </c>
      <c r="S27" s="100">
        <f t="shared" si="0"/>
        <v>67.570588235294139</v>
      </c>
    </row>
    <row r="28" spans="1:19" s="1" customFormat="1" ht="15.75" thickBot="1" x14ac:dyDescent="0.3">
      <c r="A28" s="98" t="s">
        <v>70</v>
      </c>
      <c r="B28" s="39"/>
      <c r="C28" s="222"/>
      <c r="D28" s="222"/>
      <c r="E28" s="214"/>
      <c r="F28" s="124"/>
      <c r="G28" s="124"/>
      <c r="H28" s="124"/>
      <c r="I28" s="124"/>
      <c r="J28" s="124"/>
      <c r="K28" s="124"/>
      <c r="L28" s="124"/>
      <c r="M28" s="124"/>
      <c r="N28" s="124"/>
      <c r="O28" s="124"/>
      <c r="P28" s="124"/>
      <c r="Q28" s="124"/>
      <c r="R28" s="124"/>
      <c r="S28" s="217"/>
    </row>
    <row r="29" spans="1:19" s="1" customFormat="1" x14ac:dyDescent="0.25">
      <c r="A29" s="209" t="s">
        <v>106</v>
      </c>
      <c r="B29" s="39" t="s">
        <v>119</v>
      </c>
      <c r="C29" s="222">
        <v>39</v>
      </c>
      <c r="D29" s="222">
        <v>98</v>
      </c>
      <c r="E29" s="214">
        <v>34000</v>
      </c>
      <c r="F29" s="124">
        <v>37.299999999999997</v>
      </c>
      <c r="G29" s="124">
        <v>7.2</v>
      </c>
      <c r="H29" s="124">
        <v>2</v>
      </c>
      <c r="I29" s="124">
        <v>3.1</v>
      </c>
      <c r="J29" s="124">
        <v>32.299999999999997</v>
      </c>
      <c r="K29" s="124">
        <v>2.2000000000000002</v>
      </c>
      <c r="L29" s="124">
        <v>36.799999999999997</v>
      </c>
      <c r="M29" s="124">
        <v>9.6999999999999993</v>
      </c>
      <c r="N29" s="124">
        <v>62</v>
      </c>
      <c r="O29" s="124">
        <v>70.3</v>
      </c>
      <c r="P29" s="124">
        <v>14.9</v>
      </c>
      <c r="Q29" s="124">
        <v>5</v>
      </c>
      <c r="R29" s="124">
        <v>3.4</v>
      </c>
      <c r="S29" s="217">
        <v>68</v>
      </c>
    </row>
    <row r="30" spans="1:19" s="1" customFormat="1" x14ac:dyDescent="0.25">
      <c r="A30" s="88" t="s">
        <v>113</v>
      </c>
      <c r="B30" s="223" t="s">
        <v>118</v>
      </c>
      <c r="C30" s="224">
        <v>39</v>
      </c>
      <c r="D30" s="224">
        <v>98</v>
      </c>
      <c r="E30" s="215">
        <v>34000</v>
      </c>
      <c r="F30" s="200">
        <v>37.200000000000003</v>
      </c>
      <c r="G30" s="200">
        <v>7</v>
      </c>
      <c r="H30" s="200">
        <v>1.9</v>
      </c>
      <c r="I30" s="200">
        <v>2.9</v>
      </c>
      <c r="J30" s="200">
        <v>34.700000000000003</v>
      </c>
      <c r="K30" s="200">
        <v>2.2999999999999998</v>
      </c>
      <c r="L30" s="200">
        <v>34.799999999999997</v>
      </c>
      <c r="M30" s="200">
        <v>9.1</v>
      </c>
      <c r="N30" s="200">
        <v>62</v>
      </c>
      <c r="O30" s="200">
        <v>71</v>
      </c>
      <c r="P30" s="200">
        <v>15.3</v>
      </c>
      <c r="Q30" s="200">
        <v>5.2</v>
      </c>
      <c r="R30" s="200">
        <v>3.6</v>
      </c>
      <c r="S30" s="125">
        <v>68.599999999999994</v>
      </c>
    </row>
    <row r="31" spans="1:19" s="1" customFormat="1" x14ac:dyDescent="0.25">
      <c r="A31" s="88" t="s">
        <v>95</v>
      </c>
      <c r="B31" s="223" t="s">
        <v>121</v>
      </c>
      <c r="C31" s="224">
        <v>33</v>
      </c>
      <c r="D31" s="224">
        <v>99</v>
      </c>
      <c r="E31" s="215">
        <v>34000</v>
      </c>
      <c r="F31" s="200">
        <v>37.200000000000003</v>
      </c>
      <c r="G31" s="200">
        <v>7.7</v>
      </c>
      <c r="H31" s="200">
        <v>2</v>
      </c>
      <c r="I31" s="200">
        <v>3.3</v>
      </c>
      <c r="J31" s="200">
        <v>33.4</v>
      </c>
      <c r="K31" s="200">
        <v>2.1</v>
      </c>
      <c r="L31" s="200">
        <v>33.9</v>
      </c>
      <c r="M31" s="200">
        <v>9</v>
      </c>
      <c r="N31" s="200">
        <v>60.8</v>
      </c>
      <c r="O31" s="200">
        <v>70.400000000000006</v>
      </c>
      <c r="P31" s="200">
        <v>12.6</v>
      </c>
      <c r="Q31" s="200">
        <v>4.3</v>
      </c>
      <c r="R31" s="200">
        <v>2.9</v>
      </c>
      <c r="S31" s="125">
        <v>68</v>
      </c>
    </row>
    <row r="32" spans="1:19" s="1" customFormat="1" x14ac:dyDescent="0.25">
      <c r="A32" s="88" t="s">
        <v>91</v>
      </c>
      <c r="B32" s="223" t="s">
        <v>123</v>
      </c>
      <c r="C32" s="224">
        <v>33</v>
      </c>
      <c r="D32" s="224">
        <v>100</v>
      </c>
      <c r="E32" s="215">
        <v>34000</v>
      </c>
      <c r="F32" s="200">
        <v>37.200000000000003</v>
      </c>
      <c r="G32" s="200">
        <v>7.6</v>
      </c>
      <c r="H32" s="200">
        <v>1.8</v>
      </c>
      <c r="I32" s="200">
        <v>3.5</v>
      </c>
      <c r="J32" s="200">
        <v>31.2</v>
      </c>
      <c r="K32" s="200">
        <v>2.2000000000000002</v>
      </c>
      <c r="L32" s="200">
        <v>36.1</v>
      </c>
      <c r="M32" s="200">
        <v>9.1</v>
      </c>
      <c r="N32" s="200">
        <v>64.5</v>
      </c>
      <c r="O32" s="200">
        <v>69.400000000000006</v>
      </c>
      <c r="P32" s="200">
        <v>14.9</v>
      </c>
      <c r="Q32" s="200">
        <v>5</v>
      </c>
      <c r="R32" s="200">
        <v>3.5</v>
      </c>
      <c r="S32" s="125">
        <v>68.8</v>
      </c>
    </row>
    <row r="33" spans="1:19" s="1" customFormat="1" x14ac:dyDescent="0.25">
      <c r="A33" s="88" t="s">
        <v>95</v>
      </c>
      <c r="B33" s="223" t="s">
        <v>122</v>
      </c>
      <c r="C33" s="224">
        <v>19</v>
      </c>
      <c r="D33" s="224">
        <v>99</v>
      </c>
      <c r="E33" s="215">
        <v>34000</v>
      </c>
      <c r="F33" s="200">
        <v>36.9</v>
      </c>
      <c r="G33" s="200">
        <v>7.7</v>
      </c>
      <c r="H33" s="200">
        <v>2.2000000000000002</v>
      </c>
      <c r="I33" s="200">
        <v>3.5</v>
      </c>
      <c r="J33" s="200">
        <v>32.4</v>
      </c>
      <c r="K33" s="200">
        <v>2</v>
      </c>
      <c r="L33" s="200">
        <v>35.5</v>
      </c>
      <c r="M33" s="200">
        <v>10.5</v>
      </c>
      <c r="N33" s="200">
        <v>56.3</v>
      </c>
      <c r="O33" s="200">
        <v>70.8</v>
      </c>
      <c r="P33" s="200">
        <v>15.8</v>
      </c>
      <c r="Q33" s="200">
        <v>5.3</v>
      </c>
      <c r="R33" s="200">
        <v>3.5</v>
      </c>
      <c r="S33" s="125">
        <v>65.900000000000006</v>
      </c>
    </row>
    <row r="34" spans="1:19" s="1" customFormat="1" x14ac:dyDescent="0.25">
      <c r="A34" s="88" t="s">
        <v>113</v>
      </c>
      <c r="B34" s="223" t="s">
        <v>124</v>
      </c>
      <c r="C34" s="224">
        <v>40</v>
      </c>
      <c r="D34" s="224">
        <v>101</v>
      </c>
      <c r="E34" s="215">
        <v>34000</v>
      </c>
      <c r="F34" s="200">
        <v>36.4</v>
      </c>
      <c r="G34" s="200">
        <v>7.1</v>
      </c>
      <c r="H34" s="200">
        <v>2</v>
      </c>
      <c r="I34" s="200">
        <v>3</v>
      </c>
      <c r="J34" s="200">
        <v>35.200000000000003</v>
      </c>
      <c r="K34" s="200">
        <v>2.2000000000000002</v>
      </c>
      <c r="L34" s="200">
        <v>34.299999999999997</v>
      </c>
      <c r="M34" s="200">
        <v>8.6999999999999993</v>
      </c>
      <c r="N34" s="200">
        <v>63.1</v>
      </c>
      <c r="O34" s="200">
        <v>71</v>
      </c>
      <c r="P34" s="200">
        <v>15.3</v>
      </c>
      <c r="Q34" s="200">
        <v>5.2</v>
      </c>
      <c r="R34" s="200">
        <v>3.6</v>
      </c>
      <c r="S34" s="125">
        <v>69.099999999999994</v>
      </c>
    </row>
    <row r="35" spans="1:19" s="1" customFormat="1" x14ac:dyDescent="0.25">
      <c r="A35" s="88" t="s">
        <v>98</v>
      </c>
      <c r="B35" s="223" t="s">
        <v>117</v>
      </c>
      <c r="C35" s="224">
        <v>40</v>
      </c>
      <c r="D35" s="224">
        <v>98</v>
      </c>
      <c r="E35" s="215">
        <v>34000</v>
      </c>
      <c r="F35" s="200">
        <v>35.799999999999997</v>
      </c>
      <c r="G35" s="200">
        <v>6.7</v>
      </c>
      <c r="H35" s="200">
        <v>2</v>
      </c>
      <c r="I35" s="200">
        <v>3</v>
      </c>
      <c r="J35" s="200">
        <v>32.299999999999997</v>
      </c>
      <c r="K35" s="200">
        <v>2.1</v>
      </c>
      <c r="L35" s="200">
        <v>37.4</v>
      </c>
      <c r="M35" s="200">
        <v>9.3000000000000007</v>
      </c>
      <c r="N35" s="200">
        <v>62.2</v>
      </c>
      <c r="O35" s="200">
        <v>70.5</v>
      </c>
      <c r="P35" s="200">
        <v>14.7</v>
      </c>
      <c r="Q35" s="200">
        <v>5</v>
      </c>
      <c r="R35" s="200">
        <v>3.4</v>
      </c>
      <c r="S35" s="125">
        <v>68</v>
      </c>
    </row>
    <row r="36" spans="1:19" s="1" customFormat="1" x14ac:dyDescent="0.25">
      <c r="A36" s="88" t="s">
        <v>126</v>
      </c>
      <c r="B36" s="223" t="s">
        <v>127</v>
      </c>
      <c r="C36" s="224">
        <v>33</v>
      </c>
      <c r="D36" s="224">
        <v>103</v>
      </c>
      <c r="E36" s="215">
        <v>34000</v>
      </c>
      <c r="F36" s="200">
        <v>35.799999999999997</v>
      </c>
      <c r="G36" s="200">
        <v>6.6</v>
      </c>
      <c r="H36" s="200">
        <v>2</v>
      </c>
      <c r="I36" s="200">
        <v>3</v>
      </c>
      <c r="J36" s="200">
        <v>34.200000000000003</v>
      </c>
      <c r="K36" s="200">
        <v>2.2000000000000002</v>
      </c>
      <c r="L36" s="200">
        <v>36.6</v>
      </c>
      <c r="M36" s="200">
        <v>9.1999999999999993</v>
      </c>
      <c r="N36" s="200">
        <v>63.6</v>
      </c>
      <c r="O36" s="200">
        <v>70.599999999999994</v>
      </c>
      <c r="P36" s="200">
        <v>15.6</v>
      </c>
      <c r="Q36" s="200">
        <v>5.3</v>
      </c>
      <c r="R36" s="200">
        <v>3.7</v>
      </c>
      <c r="S36" s="125">
        <v>68.8</v>
      </c>
    </row>
    <row r="37" spans="1:19" x14ac:dyDescent="0.25">
      <c r="A37" s="88" t="s">
        <v>111</v>
      </c>
      <c r="B37" s="223" t="s">
        <v>125</v>
      </c>
      <c r="C37" s="224">
        <v>32</v>
      </c>
      <c r="D37" s="224">
        <v>101</v>
      </c>
      <c r="E37" s="215">
        <v>34000</v>
      </c>
      <c r="F37" s="200">
        <v>35.200000000000003</v>
      </c>
      <c r="G37" s="200">
        <v>6.8</v>
      </c>
      <c r="H37" s="200">
        <v>1.8</v>
      </c>
      <c r="I37" s="200">
        <v>3</v>
      </c>
      <c r="J37" s="200">
        <v>35.4</v>
      </c>
      <c r="K37" s="200">
        <v>2.2000000000000002</v>
      </c>
      <c r="L37" s="200">
        <v>33.9</v>
      </c>
      <c r="M37" s="200">
        <v>8.1999999999999993</v>
      </c>
      <c r="N37" s="200">
        <v>64</v>
      </c>
      <c r="O37" s="200">
        <v>70.2</v>
      </c>
      <c r="P37" s="200">
        <v>14.3</v>
      </c>
      <c r="Q37" s="200">
        <v>4.8</v>
      </c>
      <c r="R37" s="200">
        <v>3.4</v>
      </c>
      <c r="S37" s="125">
        <v>69.099999999999994</v>
      </c>
    </row>
    <row r="38" spans="1:19" ht="15.75" thickBot="1" x14ac:dyDescent="0.3">
      <c r="A38" s="207" t="s">
        <v>104</v>
      </c>
      <c r="B38" s="208" t="s">
        <v>120</v>
      </c>
      <c r="C38" s="228">
        <v>33</v>
      </c>
      <c r="D38" s="228">
        <v>98</v>
      </c>
      <c r="E38" s="216">
        <v>34000</v>
      </c>
      <c r="F38" s="126">
        <v>34.700000000000003</v>
      </c>
      <c r="G38" s="126">
        <v>6.7</v>
      </c>
      <c r="H38" s="126">
        <v>2.1</v>
      </c>
      <c r="I38" s="126">
        <v>3.3</v>
      </c>
      <c r="J38" s="126">
        <v>29.2</v>
      </c>
      <c r="K38" s="126">
        <v>1.8</v>
      </c>
      <c r="L38" s="126">
        <v>38.200000000000003</v>
      </c>
      <c r="M38" s="126">
        <v>10</v>
      </c>
      <c r="N38" s="126">
        <v>60.6</v>
      </c>
      <c r="O38" s="126">
        <v>72.2</v>
      </c>
      <c r="P38" s="126">
        <v>13.4</v>
      </c>
      <c r="Q38" s="126">
        <v>4.5</v>
      </c>
      <c r="R38" s="126">
        <v>3.1</v>
      </c>
      <c r="S38" s="127">
        <v>67.7</v>
      </c>
    </row>
    <row r="39" spans="1:19" ht="15.75" thickBot="1" x14ac:dyDescent="0.3">
      <c r="A39" s="225"/>
      <c r="B39" s="83"/>
      <c r="C39" s="94"/>
      <c r="D39" s="103"/>
      <c r="E39" s="104" t="s">
        <v>71</v>
      </c>
      <c r="F39" s="210">
        <f t="shared" ref="F39:S39" si="1">SUBTOTAL(101,F29:F38)</f>
        <v>36.369999999999997</v>
      </c>
      <c r="G39" s="101">
        <f t="shared" si="1"/>
        <v>7.1100000000000012</v>
      </c>
      <c r="H39" s="101">
        <f t="shared" si="1"/>
        <v>1.98</v>
      </c>
      <c r="I39" s="101">
        <f t="shared" si="1"/>
        <v>3.16</v>
      </c>
      <c r="J39" s="101">
        <f t="shared" si="1"/>
        <v>33.029999999999994</v>
      </c>
      <c r="K39" s="101">
        <f t="shared" si="1"/>
        <v>2.13</v>
      </c>
      <c r="L39" s="101">
        <f t="shared" si="1"/>
        <v>35.749999999999993</v>
      </c>
      <c r="M39" s="101">
        <f t="shared" si="1"/>
        <v>9.2799999999999994</v>
      </c>
      <c r="N39" s="101">
        <f t="shared" si="1"/>
        <v>61.910000000000004</v>
      </c>
      <c r="O39" s="101">
        <f t="shared" si="1"/>
        <v>70.640000000000015</v>
      </c>
      <c r="P39" s="101">
        <f t="shared" si="1"/>
        <v>14.680000000000001</v>
      </c>
      <c r="Q39" s="101">
        <f t="shared" si="1"/>
        <v>4.9599999999999991</v>
      </c>
      <c r="R39" s="101">
        <f t="shared" si="1"/>
        <v>3.4099999999999993</v>
      </c>
      <c r="S39" s="227">
        <f t="shared" si="1"/>
        <v>68.2</v>
      </c>
    </row>
    <row r="40" spans="1:19" ht="15.75" thickBot="1" x14ac:dyDescent="0.3">
      <c r="A40" s="105"/>
      <c r="B40" s="106"/>
      <c r="C40" s="44"/>
      <c r="D40" s="107"/>
      <c r="E40" s="93"/>
      <c r="F40" s="45"/>
      <c r="G40" s="45"/>
      <c r="H40" s="45"/>
      <c r="I40" s="45"/>
      <c r="J40" s="45"/>
      <c r="K40" s="45"/>
      <c r="L40" s="45"/>
      <c r="M40" s="45"/>
      <c r="N40" s="45"/>
      <c r="O40" s="45"/>
      <c r="P40" s="45"/>
      <c r="Q40" s="45"/>
      <c r="R40" s="45"/>
      <c r="S40" s="123"/>
    </row>
    <row r="41" spans="1:19" x14ac:dyDescent="0.25">
      <c r="A41" s="108"/>
      <c r="B41" s="91"/>
      <c r="C41" s="109"/>
      <c r="D41" s="110"/>
      <c r="E41" s="111" t="s">
        <v>28</v>
      </c>
      <c r="F41" s="218">
        <v>37.299999999999997</v>
      </c>
      <c r="G41" s="218">
        <v>7.1</v>
      </c>
      <c r="H41" s="218">
        <v>2</v>
      </c>
      <c r="I41" s="218">
        <v>3.1</v>
      </c>
      <c r="J41" s="218">
        <v>33.4</v>
      </c>
      <c r="K41" s="218">
        <v>2.2000000000000002</v>
      </c>
      <c r="L41" s="218">
        <v>35.700000000000003</v>
      </c>
      <c r="M41" s="218">
        <v>9.5</v>
      </c>
      <c r="N41" s="218">
        <v>61.1</v>
      </c>
      <c r="O41" s="218">
        <v>70.5</v>
      </c>
      <c r="P41" s="218">
        <v>14.5</v>
      </c>
      <c r="Q41" s="218">
        <v>4.9000000000000004</v>
      </c>
      <c r="R41" s="218">
        <v>3.3</v>
      </c>
      <c r="S41" s="219">
        <v>67.8</v>
      </c>
    </row>
    <row r="42" spans="1:19" x14ac:dyDescent="0.25">
      <c r="A42" s="112"/>
      <c r="B42" s="46"/>
      <c r="C42" s="1"/>
      <c r="D42" s="92"/>
      <c r="E42" s="113" t="s">
        <v>26</v>
      </c>
      <c r="F42" s="186">
        <v>2.1</v>
      </c>
      <c r="G42" s="186">
        <v>0.6</v>
      </c>
      <c r="H42" s="186">
        <v>0.3</v>
      </c>
      <c r="I42" s="186">
        <v>0.4</v>
      </c>
      <c r="J42" s="186">
        <v>3.5</v>
      </c>
      <c r="K42" s="186">
        <v>0.3</v>
      </c>
      <c r="L42" s="186" t="s">
        <v>132</v>
      </c>
      <c r="M42" s="186">
        <v>1.1000000000000001</v>
      </c>
      <c r="N42" s="186">
        <v>3.2</v>
      </c>
      <c r="O42" s="186">
        <v>1</v>
      </c>
      <c r="P42" s="186">
        <v>1.8</v>
      </c>
      <c r="Q42" s="186">
        <v>0.6</v>
      </c>
      <c r="R42" s="186">
        <v>0.4</v>
      </c>
      <c r="S42" s="219">
        <v>1.4</v>
      </c>
    </row>
    <row r="43" spans="1:19" ht="15.75" thickBot="1" x14ac:dyDescent="0.3">
      <c r="A43" s="114"/>
      <c r="B43" s="89"/>
      <c r="C43" s="82"/>
      <c r="D43" s="90"/>
      <c r="E43" s="115" t="s">
        <v>27</v>
      </c>
      <c r="F43" s="220">
        <v>4.0999999999999996</v>
      </c>
      <c r="G43" s="220">
        <v>6.7</v>
      </c>
      <c r="H43" s="220">
        <v>10.1</v>
      </c>
      <c r="I43" s="220">
        <v>10.3</v>
      </c>
      <c r="J43" s="220">
        <v>7.6</v>
      </c>
      <c r="K43" s="220">
        <v>8.5</v>
      </c>
      <c r="L43" s="220">
        <v>6.4</v>
      </c>
      <c r="M43" s="220">
        <v>8.1</v>
      </c>
      <c r="N43" s="220">
        <v>3.9</v>
      </c>
      <c r="O43" s="220">
        <v>1.1000000000000001</v>
      </c>
      <c r="P43" s="220">
        <v>9.1999999999999993</v>
      </c>
      <c r="Q43" s="220">
        <v>9.3000000000000007</v>
      </c>
      <c r="R43" s="220">
        <v>9.3000000000000007</v>
      </c>
      <c r="S43" s="221">
        <v>1.5</v>
      </c>
    </row>
    <row r="44" spans="1:19" ht="17.25" x14ac:dyDescent="0.25">
      <c r="A44" s="85" t="s">
        <v>46</v>
      </c>
      <c r="B44" s="84"/>
      <c r="C44" s="84"/>
      <c r="D44" s="86"/>
      <c r="E44" s="86"/>
      <c r="F44" s="86"/>
      <c r="G44" s="86"/>
      <c r="H44" s="86"/>
      <c r="I44" s="86"/>
      <c r="J44" s="86"/>
      <c r="K44" s="86"/>
      <c r="L44" s="86"/>
      <c r="M44" s="86"/>
      <c r="N44" s="86"/>
      <c r="O44" s="86"/>
      <c r="P44" s="86"/>
      <c r="Q44" s="86"/>
      <c r="R44" s="84"/>
      <c r="S44" s="87"/>
    </row>
    <row r="45" spans="1:19" ht="17.25" x14ac:dyDescent="0.25">
      <c r="A45" s="23" t="s">
        <v>56</v>
      </c>
      <c r="B45" s="46"/>
      <c r="C45" s="46"/>
      <c r="D45" s="45"/>
      <c r="E45" s="45"/>
      <c r="F45" s="45"/>
      <c r="G45" s="45"/>
      <c r="H45" s="45"/>
      <c r="I45" s="45"/>
      <c r="J45" s="45"/>
      <c r="K45" s="45"/>
      <c r="L45" s="45"/>
      <c r="M45" s="45"/>
      <c r="N45" s="45"/>
      <c r="O45" s="45"/>
      <c r="P45" s="45"/>
      <c r="Q45" s="45"/>
      <c r="R45" s="46"/>
      <c r="S45" s="24"/>
    </row>
    <row r="46" spans="1:19" ht="17.25" x14ac:dyDescent="0.25">
      <c r="A46" s="26" t="s">
        <v>72</v>
      </c>
      <c r="B46" s="47"/>
      <c r="C46" s="47"/>
      <c r="D46" s="47"/>
      <c r="E46" s="47"/>
      <c r="F46" s="47"/>
      <c r="G46" s="47"/>
      <c r="H46" s="47"/>
      <c r="I46" s="47"/>
      <c r="J46" s="47"/>
      <c r="K46" s="47"/>
      <c r="L46" s="47"/>
      <c r="M46" s="47"/>
      <c r="N46" s="47"/>
      <c r="O46" s="47"/>
      <c r="P46" s="47"/>
      <c r="Q46" s="47"/>
      <c r="R46" s="47"/>
      <c r="S46" s="25"/>
    </row>
    <row r="47" spans="1:19" ht="17.25" x14ac:dyDescent="0.25">
      <c r="A47" s="15" t="s">
        <v>73</v>
      </c>
      <c r="B47" s="48"/>
      <c r="C47" s="48"/>
      <c r="D47" s="48"/>
      <c r="E47" s="48"/>
      <c r="F47" s="48"/>
      <c r="G47" s="48"/>
      <c r="H47" s="48"/>
      <c r="I47" s="48"/>
      <c r="J47" s="48"/>
      <c r="K47" s="48"/>
      <c r="L47" s="48"/>
      <c r="M47" s="48"/>
      <c r="N47" s="48"/>
      <c r="O47" s="48"/>
      <c r="P47" s="48"/>
      <c r="Q47" s="48"/>
      <c r="R47" s="48"/>
      <c r="S47" s="27"/>
    </row>
    <row r="48" spans="1:19" ht="17.25" x14ac:dyDescent="0.25">
      <c r="A48" s="15" t="s">
        <v>74</v>
      </c>
      <c r="B48" s="48"/>
      <c r="C48" s="48"/>
      <c r="D48" s="48"/>
      <c r="E48" s="48"/>
      <c r="F48" s="48"/>
      <c r="G48" s="48"/>
      <c r="H48" s="48"/>
      <c r="I48" s="48"/>
      <c r="J48" s="48"/>
      <c r="K48" s="48"/>
      <c r="L48" s="48"/>
      <c r="M48" s="48"/>
      <c r="N48" s="48"/>
      <c r="O48" s="48"/>
      <c r="P48" s="48"/>
      <c r="Q48" s="48"/>
      <c r="R48" s="48"/>
      <c r="S48" s="27"/>
    </row>
    <row r="49" spans="1:19" ht="17.25" x14ac:dyDescent="0.25">
      <c r="A49" s="29" t="s">
        <v>75</v>
      </c>
      <c r="B49" s="46"/>
      <c r="C49" s="46"/>
      <c r="D49" s="45"/>
      <c r="E49" s="45"/>
      <c r="F49" s="45"/>
      <c r="G49" s="45"/>
      <c r="H49" s="45"/>
      <c r="I49" s="45"/>
      <c r="J49" s="45"/>
      <c r="K49" s="45"/>
      <c r="L49" s="45"/>
      <c r="M49" s="45"/>
      <c r="N49" s="45"/>
      <c r="O49" s="45"/>
      <c r="P49" s="45"/>
      <c r="Q49" s="45"/>
      <c r="R49" s="46"/>
      <c r="S49" s="24"/>
    </row>
    <row r="50" spans="1:19" ht="17.25" x14ac:dyDescent="0.25">
      <c r="A50" s="29" t="s">
        <v>76</v>
      </c>
      <c r="B50" s="49"/>
      <c r="C50" s="49"/>
      <c r="D50" s="49"/>
      <c r="E50" s="49"/>
      <c r="F50" s="49"/>
      <c r="G50" s="49"/>
      <c r="H50" s="49"/>
      <c r="I50" s="49"/>
      <c r="J50" s="49"/>
      <c r="K50" s="49"/>
      <c r="L50" s="49"/>
      <c r="M50" s="49"/>
      <c r="N50" s="49"/>
      <c r="O50" s="49"/>
      <c r="P50" s="49"/>
      <c r="Q50" s="49"/>
      <c r="R50" s="49"/>
      <c r="S50" s="28"/>
    </row>
    <row r="51" spans="1:19" x14ac:dyDescent="0.25">
      <c r="A51" s="30" t="s">
        <v>47</v>
      </c>
      <c r="B51" s="46"/>
      <c r="C51" s="46"/>
      <c r="D51" s="45"/>
      <c r="E51" s="45"/>
      <c r="F51" s="45"/>
      <c r="G51" s="45"/>
      <c r="H51" s="45"/>
      <c r="I51" s="45"/>
      <c r="J51" s="45"/>
      <c r="K51" s="45"/>
      <c r="L51" s="45"/>
      <c r="M51" s="45"/>
      <c r="N51" s="45"/>
      <c r="O51" s="45"/>
      <c r="P51" s="45"/>
      <c r="Q51" s="45"/>
      <c r="R51" s="46"/>
      <c r="S51" s="24"/>
    </row>
    <row r="52" spans="1:19" x14ac:dyDescent="0.25">
      <c r="A52" s="30"/>
      <c r="B52" s="46"/>
      <c r="C52" s="46"/>
      <c r="D52" s="45"/>
      <c r="E52" s="45"/>
      <c r="F52" s="45"/>
      <c r="G52" s="45"/>
      <c r="H52" s="45"/>
      <c r="I52" s="45"/>
      <c r="J52" s="45"/>
      <c r="K52" s="45"/>
      <c r="L52" s="45"/>
      <c r="M52" s="45"/>
      <c r="N52" s="45"/>
      <c r="O52" s="45"/>
      <c r="P52" s="45"/>
      <c r="Q52" s="45"/>
      <c r="R52" s="46"/>
      <c r="S52" s="24"/>
    </row>
    <row r="53" spans="1:19" x14ac:dyDescent="0.25">
      <c r="A53" s="30"/>
      <c r="B53" s="46"/>
      <c r="C53" s="46"/>
      <c r="D53" s="45"/>
      <c r="E53" s="45"/>
      <c r="F53" s="45"/>
      <c r="G53" s="45"/>
      <c r="H53" s="45"/>
      <c r="I53" s="45"/>
      <c r="J53" s="45"/>
      <c r="K53" s="45"/>
      <c r="L53" s="45"/>
      <c r="M53" s="45"/>
      <c r="N53" s="45"/>
      <c r="O53" s="45"/>
      <c r="P53" s="45"/>
      <c r="Q53" s="45"/>
      <c r="R53" s="46"/>
      <c r="S53" s="24"/>
    </row>
    <row r="54" spans="1:19" ht="33.75" customHeight="1" thickBot="1" x14ac:dyDescent="0.3">
      <c r="A54" s="162" t="s">
        <v>64</v>
      </c>
      <c r="B54" s="163"/>
      <c r="C54" s="163"/>
      <c r="D54" s="163"/>
      <c r="E54" s="163"/>
      <c r="F54" s="163"/>
      <c r="G54" s="163"/>
      <c r="H54" s="163"/>
      <c r="I54" s="163"/>
      <c r="J54" s="163"/>
      <c r="K54" s="163"/>
      <c r="L54" s="163"/>
      <c r="M54" s="163"/>
      <c r="N54" s="163"/>
      <c r="O54" s="163"/>
      <c r="P54" s="163"/>
      <c r="Q54" s="163"/>
      <c r="R54" s="163"/>
      <c r="S54" s="164"/>
    </row>
  </sheetData>
  <mergeCells count="23">
    <mergeCell ref="O6:O7"/>
    <mergeCell ref="A54:S54"/>
    <mergeCell ref="I6:I7"/>
    <mergeCell ref="J6:J7"/>
    <mergeCell ref="K6:K7"/>
    <mergeCell ref="L6:L7"/>
    <mergeCell ref="M6:M7"/>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N6:N7"/>
  </mergeCells>
  <pageMargins left="0" right="0" top="0.25" bottom="0.25" header="0" footer="0"/>
  <pageSetup scale="75"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Normal="100" workbookViewId="0">
      <selection activeCell="O1" sqref="O1"/>
    </sheetView>
  </sheetViews>
  <sheetFormatPr defaultColWidth="9.140625" defaultRowHeight="12.75" x14ac:dyDescent="0.25"/>
  <cols>
    <col min="1" max="1" width="9.140625" style="50"/>
    <col min="2" max="6" width="9.140625" style="8"/>
    <col min="7" max="16384" width="9.140625" style="7"/>
  </cols>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1"/>
  </cols>
  <sheetData>
    <row r="1" spans="1:15" ht="31.5" customHeight="1" x14ac:dyDescent="0.25">
      <c r="A1" s="177" t="s">
        <v>32</v>
      </c>
      <c r="B1" s="178"/>
      <c r="C1" s="178"/>
      <c r="D1" s="178"/>
      <c r="E1" s="178"/>
      <c r="F1" s="178"/>
      <c r="G1" s="178"/>
      <c r="H1" s="178"/>
      <c r="I1" s="178"/>
      <c r="J1" s="178"/>
      <c r="K1" s="178"/>
      <c r="L1" s="178"/>
      <c r="M1" s="178"/>
      <c r="N1" s="178"/>
      <c r="O1" s="179"/>
    </row>
    <row r="2" spans="1:15" ht="15" customHeight="1" x14ac:dyDescent="0.25">
      <c r="A2" s="180"/>
      <c r="B2" s="181"/>
      <c r="C2" s="181"/>
      <c r="D2" s="181"/>
      <c r="E2" s="181"/>
      <c r="F2" s="181"/>
      <c r="G2" s="181"/>
      <c r="H2" s="181"/>
      <c r="I2" s="181"/>
      <c r="J2" s="181"/>
      <c r="K2" s="181"/>
      <c r="L2" s="181"/>
      <c r="M2" s="181"/>
      <c r="N2" s="181"/>
      <c r="O2" s="182"/>
    </row>
    <row r="3" spans="1:15" ht="15.75" customHeight="1" x14ac:dyDescent="0.25">
      <c r="A3" s="171" t="s">
        <v>57</v>
      </c>
      <c r="B3" s="172"/>
      <c r="C3" s="172"/>
      <c r="D3" s="172"/>
      <c r="E3" s="172"/>
      <c r="F3" s="172"/>
      <c r="G3" s="172"/>
      <c r="H3" s="172"/>
      <c r="I3" s="172"/>
      <c r="J3" s="172"/>
      <c r="K3" s="172"/>
      <c r="L3" s="172"/>
      <c r="M3" s="172"/>
      <c r="N3" s="172"/>
      <c r="O3" s="173"/>
    </row>
    <row r="4" spans="1:15" ht="15.75" customHeight="1" x14ac:dyDescent="0.25">
      <c r="A4" s="171"/>
      <c r="B4" s="172"/>
      <c r="C4" s="172"/>
      <c r="D4" s="172"/>
      <c r="E4" s="172"/>
      <c r="F4" s="172"/>
      <c r="G4" s="172"/>
      <c r="H4" s="172"/>
      <c r="I4" s="172"/>
      <c r="J4" s="172"/>
      <c r="K4" s="172"/>
      <c r="L4" s="172"/>
      <c r="M4" s="172"/>
      <c r="N4" s="172"/>
      <c r="O4" s="173"/>
    </row>
    <row r="5" spans="1:15" ht="15" customHeight="1" x14ac:dyDescent="0.25">
      <c r="A5" s="171"/>
      <c r="B5" s="172"/>
      <c r="C5" s="172"/>
      <c r="D5" s="172"/>
      <c r="E5" s="172"/>
      <c r="F5" s="172"/>
      <c r="G5" s="172"/>
      <c r="H5" s="172"/>
      <c r="I5" s="172"/>
      <c r="J5" s="172"/>
      <c r="K5" s="172"/>
      <c r="L5" s="172"/>
      <c r="M5" s="172"/>
      <c r="N5" s="172"/>
      <c r="O5" s="173"/>
    </row>
    <row r="6" spans="1:15" ht="15.75" customHeight="1" x14ac:dyDescent="0.25">
      <c r="A6" s="171"/>
      <c r="B6" s="172"/>
      <c r="C6" s="172"/>
      <c r="D6" s="172"/>
      <c r="E6" s="172"/>
      <c r="F6" s="172"/>
      <c r="G6" s="172"/>
      <c r="H6" s="172"/>
      <c r="I6" s="172"/>
      <c r="J6" s="172"/>
      <c r="K6" s="172"/>
      <c r="L6" s="172"/>
      <c r="M6" s="172"/>
      <c r="N6" s="172"/>
      <c r="O6" s="173"/>
    </row>
    <row r="7" spans="1:15" ht="15.75" customHeight="1" x14ac:dyDescent="0.25">
      <c r="A7" s="32"/>
      <c r="B7" s="51"/>
      <c r="C7" s="51"/>
      <c r="D7" s="51"/>
      <c r="E7" s="51"/>
      <c r="F7" s="51"/>
      <c r="G7" s="51"/>
      <c r="H7" s="51"/>
      <c r="I7" s="51"/>
      <c r="J7" s="51"/>
      <c r="K7" s="51"/>
      <c r="L7" s="51"/>
      <c r="M7" s="51"/>
      <c r="N7" s="51"/>
      <c r="O7" s="33"/>
    </row>
    <row r="8" spans="1:15" ht="15.75" customHeight="1" x14ac:dyDescent="0.25">
      <c r="A8" s="171" t="s">
        <v>58</v>
      </c>
      <c r="B8" s="172"/>
      <c r="C8" s="172"/>
      <c r="D8" s="172"/>
      <c r="E8" s="172"/>
      <c r="F8" s="172"/>
      <c r="G8" s="172"/>
      <c r="H8" s="172"/>
      <c r="I8" s="172"/>
      <c r="J8" s="172"/>
      <c r="K8" s="172"/>
      <c r="L8" s="172"/>
      <c r="M8" s="172"/>
      <c r="N8" s="172"/>
      <c r="O8" s="173"/>
    </row>
    <row r="9" spans="1:15" ht="15.75" customHeight="1" x14ac:dyDescent="0.25">
      <c r="A9" s="171"/>
      <c r="B9" s="172"/>
      <c r="C9" s="172"/>
      <c r="D9" s="172"/>
      <c r="E9" s="172"/>
      <c r="F9" s="172"/>
      <c r="G9" s="172"/>
      <c r="H9" s="172"/>
      <c r="I9" s="172"/>
      <c r="J9" s="172"/>
      <c r="K9" s="172"/>
      <c r="L9" s="172"/>
      <c r="M9" s="172"/>
      <c r="N9" s="172"/>
      <c r="O9" s="173"/>
    </row>
    <row r="10" spans="1:15" ht="15" customHeight="1" x14ac:dyDescent="0.25">
      <c r="A10" s="171"/>
      <c r="B10" s="172"/>
      <c r="C10" s="172"/>
      <c r="D10" s="172"/>
      <c r="E10" s="172"/>
      <c r="F10" s="172"/>
      <c r="G10" s="172"/>
      <c r="H10" s="172"/>
      <c r="I10" s="172"/>
      <c r="J10" s="172"/>
      <c r="K10" s="172"/>
      <c r="L10" s="172"/>
      <c r="M10" s="172"/>
      <c r="N10" s="172"/>
      <c r="O10" s="173"/>
    </row>
    <row r="11" spans="1:15" ht="15" customHeight="1" x14ac:dyDescent="0.25">
      <c r="A11" s="171"/>
      <c r="B11" s="172"/>
      <c r="C11" s="172"/>
      <c r="D11" s="172"/>
      <c r="E11" s="172"/>
      <c r="F11" s="172"/>
      <c r="G11" s="172"/>
      <c r="H11" s="172"/>
      <c r="I11" s="172"/>
      <c r="J11" s="172"/>
      <c r="K11" s="172"/>
      <c r="L11" s="172"/>
      <c r="M11" s="172"/>
      <c r="N11" s="172"/>
      <c r="O11" s="173"/>
    </row>
    <row r="12" spans="1:15" ht="15" customHeight="1" x14ac:dyDescent="0.25">
      <c r="A12" s="171"/>
      <c r="B12" s="172"/>
      <c r="C12" s="172"/>
      <c r="D12" s="172"/>
      <c r="E12" s="172"/>
      <c r="F12" s="172"/>
      <c r="G12" s="172"/>
      <c r="H12" s="172"/>
      <c r="I12" s="172"/>
      <c r="J12" s="172"/>
      <c r="K12" s="172"/>
      <c r="L12" s="172"/>
      <c r="M12" s="172"/>
      <c r="N12" s="172"/>
      <c r="O12" s="173"/>
    </row>
    <row r="13" spans="1:15" ht="15" customHeight="1" x14ac:dyDescent="0.25">
      <c r="A13" s="171"/>
      <c r="B13" s="172"/>
      <c r="C13" s="172"/>
      <c r="D13" s="172"/>
      <c r="E13" s="172"/>
      <c r="F13" s="172"/>
      <c r="G13" s="172"/>
      <c r="H13" s="172"/>
      <c r="I13" s="172"/>
      <c r="J13" s="172"/>
      <c r="K13" s="172"/>
      <c r="L13" s="172"/>
      <c r="M13" s="172"/>
      <c r="N13" s="172"/>
      <c r="O13" s="173"/>
    </row>
    <row r="14" spans="1:15" ht="15" customHeight="1" x14ac:dyDescent="0.25">
      <c r="A14" s="171"/>
      <c r="B14" s="172"/>
      <c r="C14" s="172"/>
      <c r="D14" s="172"/>
      <c r="E14" s="172"/>
      <c r="F14" s="172"/>
      <c r="G14" s="172"/>
      <c r="H14" s="172"/>
      <c r="I14" s="172"/>
      <c r="J14" s="172"/>
      <c r="K14" s="172"/>
      <c r="L14" s="172"/>
      <c r="M14" s="172"/>
      <c r="N14" s="172"/>
      <c r="O14" s="173"/>
    </row>
    <row r="15" spans="1:15" ht="15" customHeight="1" x14ac:dyDescent="0.25">
      <c r="A15" s="171"/>
      <c r="B15" s="172"/>
      <c r="C15" s="172"/>
      <c r="D15" s="172"/>
      <c r="E15" s="172"/>
      <c r="F15" s="172"/>
      <c r="G15" s="172"/>
      <c r="H15" s="172"/>
      <c r="I15" s="172"/>
      <c r="J15" s="172"/>
      <c r="K15" s="172"/>
      <c r="L15" s="172"/>
      <c r="M15" s="172"/>
      <c r="N15" s="172"/>
      <c r="O15" s="173"/>
    </row>
    <row r="16" spans="1:15" ht="15.75" customHeight="1" x14ac:dyDescent="0.25">
      <c r="A16" s="183" t="s">
        <v>33</v>
      </c>
      <c r="B16" s="184"/>
      <c r="C16" s="184"/>
      <c r="D16" s="184"/>
      <c r="E16" s="184"/>
      <c r="F16" s="184"/>
      <c r="G16" s="184"/>
      <c r="H16" s="184"/>
      <c r="I16" s="184"/>
      <c r="J16" s="184"/>
      <c r="K16" s="184"/>
      <c r="L16" s="184"/>
      <c r="M16" s="184"/>
      <c r="N16" s="184"/>
      <c r="O16" s="185"/>
    </row>
    <row r="17" spans="1:15" ht="15.75" customHeight="1" x14ac:dyDescent="0.25">
      <c r="A17" s="183"/>
      <c r="B17" s="184"/>
      <c r="C17" s="184"/>
      <c r="D17" s="184"/>
      <c r="E17" s="184"/>
      <c r="F17" s="184"/>
      <c r="G17" s="184"/>
      <c r="H17" s="184"/>
      <c r="I17" s="184"/>
      <c r="J17" s="184"/>
      <c r="K17" s="184"/>
      <c r="L17" s="184"/>
      <c r="M17" s="184"/>
      <c r="N17" s="184"/>
      <c r="O17" s="185"/>
    </row>
    <row r="18" spans="1:15" ht="15.75" customHeight="1" x14ac:dyDescent="0.25">
      <c r="A18" s="165" t="s">
        <v>77</v>
      </c>
      <c r="B18" s="166"/>
      <c r="C18" s="166"/>
      <c r="D18" s="166"/>
      <c r="E18" s="166"/>
      <c r="F18" s="166"/>
      <c r="G18" s="166"/>
      <c r="H18" s="166"/>
      <c r="I18" s="166"/>
      <c r="J18" s="166"/>
      <c r="K18" s="166"/>
      <c r="L18" s="166"/>
      <c r="M18" s="166"/>
      <c r="N18" s="166"/>
      <c r="O18" s="167"/>
    </row>
    <row r="19" spans="1:15" ht="15.75" customHeight="1" x14ac:dyDescent="0.25">
      <c r="A19" s="165"/>
      <c r="B19" s="166"/>
      <c r="C19" s="166"/>
      <c r="D19" s="166"/>
      <c r="E19" s="166"/>
      <c r="F19" s="166"/>
      <c r="G19" s="166"/>
      <c r="H19" s="166"/>
      <c r="I19" s="166"/>
      <c r="J19" s="166"/>
      <c r="K19" s="166"/>
      <c r="L19" s="166"/>
      <c r="M19" s="166"/>
      <c r="N19" s="166"/>
      <c r="O19" s="167"/>
    </row>
    <row r="20" spans="1:15" ht="15.75" customHeight="1" x14ac:dyDescent="0.25">
      <c r="A20" s="165"/>
      <c r="B20" s="166"/>
      <c r="C20" s="166"/>
      <c r="D20" s="166"/>
      <c r="E20" s="166"/>
      <c r="F20" s="166"/>
      <c r="G20" s="166"/>
      <c r="H20" s="166"/>
      <c r="I20" s="166"/>
      <c r="J20" s="166"/>
      <c r="K20" s="166"/>
      <c r="L20" s="166"/>
      <c r="M20" s="166"/>
      <c r="N20" s="166"/>
      <c r="O20" s="167"/>
    </row>
    <row r="21" spans="1:15" ht="15.75" customHeight="1" x14ac:dyDescent="0.25">
      <c r="A21" s="165"/>
      <c r="B21" s="166"/>
      <c r="C21" s="166"/>
      <c r="D21" s="166"/>
      <c r="E21" s="166"/>
      <c r="F21" s="166"/>
      <c r="G21" s="166"/>
      <c r="H21" s="166"/>
      <c r="I21" s="166"/>
      <c r="J21" s="166"/>
      <c r="K21" s="166"/>
      <c r="L21" s="166"/>
      <c r="M21" s="166"/>
      <c r="N21" s="166"/>
      <c r="O21" s="167"/>
    </row>
    <row r="22" spans="1:15" ht="15.75" customHeight="1" x14ac:dyDescent="0.25">
      <c r="A22" s="165"/>
      <c r="B22" s="166"/>
      <c r="C22" s="166"/>
      <c r="D22" s="166"/>
      <c r="E22" s="166"/>
      <c r="F22" s="166"/>
      <c r="G22" s="166"/>
      <c r="H22" s="166"/>
      <c r="I22" s="166"/>
      <c r="J22" s="166"/>
      <c r="K22" s="166"/>
      <c r="L22" s="166"/>
      <c r="M22" s="166"/>
      <c r="N22" s="166"/>
      <c r="O22" s="167"/>
    </row>
    <row r="23" spans="1:15" ht="15.75" customHeight="1" x14ac:dyDescent="0.25">
      <c r="A23" s="165" t="s">
        <v>78</v>
      </c>
      <c r="B23" s="166"/>
      <c r="C23" s="166"/>
      <c r="D23" s="166"/>
      <c r="E23" s="166"/>
      <c r="F23" s="166"/>
      <c r="G23" s="166"/>
      <c r="H23" s="166"/>
      <c r="I23" s="166"/>
      <c r="J23" s="166"/>
      <c r="K23" s="166"/>
      <c r="L23" s="166"/>
      <c r="M23" s="166"/>
      <c r="N23" s="166"/>
      <c r="O23" s="167"/>
    </row>
    <row r="24" spans="1:15" ht="15.75" customHeight="1" x14ac:dyDescent="0.25">
      <c r="A24" s="165"/>
      <c r="B24" s="166"/>
      <c r="C24" s="166"/>
      <c r="D24" s="166"/>
      <c r="E24" s="166"/>
      <c r="F24" s="166"/>
      <c r="G24" s="166"/>
      <c r="H24" s="166"/>
      <c r="I24" s="166"/>
      <c r="J24" s="166"/>
      <c r="K24" s="166"/>
      <c r="L24" s="166"/>
      <c r="M24" s="166"/>
      <c r="N24" s="166"/>
      <c r="O24" s="167"/>
    </row>
    <row r="25" spans="1:15" ht="15.75" customHeight="1" x14ac:dyDescent="0.25">
      <c r="A25" s="165"/>
      <c r="B25" s="166"/>
      <c r="C25" s="166"/>
      <c r="D25" s="166"/>
      <c r="E25" s="166"/>
      <c r="F25" s="166"/>
      <c r="G25" s="166"/>
      <c r="H25" s="166"/>
      <c r="I25" s="166"/>
      <c r="J25" s="166"/>
      <c r="K25" s="166"/>
      <c r="L25" s="166"/>
      <c r="M25" s="166"/>
      <c r="N25" s="166"/>
      <c r="O25" s="167"/>
    </row>
    <row r="26" spans="1:15" ht="15.75" customHeight="1" x14ac:dyDescent="0.25">
      <c r="A26" s="165" t="s">
        <v>79</v>
      </c>
      <c r="B26" s="166"/>
      <c r="C26" s="166"/>
      <c r="D26" s="166"/>
      <c r="E26" s="166"/>
      <c r="F26" s="166"/>
      <c r="G26" s="166"/>
      <c r="H26" s="166"/>
      <c r="I26" s="166"/>
      <c r="J26" s="166"/>
      <c r="K26" s="166"/>
      <c r="L26" s="166"/>
      <c r="M26" s="166"/>
      <c r="N26" s="166"/>
      <c r="O26" s="167"/>
    </row>
    <row r="27" spans="1:15" ht="15.75" customHeight="1" x14ac:dyDescent="0.25">
      <c r="A27" s="165"/>
      <c r="B27" s="166"/>
      <c r="C27" s="166"/>
      <c r="D27" s="166"/>
      <c r="E27" s="166"/>
      <c r="F27" s="166"/>
      <c r="G27" s="166"/>
      <c r="H27" s="166"/>
      <c r="I27" s="166"/>
      <c r="J27" s="166"/>
      <c r="K27" s="166"/>
      <c r="L27" s="166"/>
      <c r="M27" s="166"/>
      <c r="N27" s="166"/>
      <c r="O27" s="167"/>
    </row>
    <row r="28" spans="1:15" ht="15.75" customHeight="1" x14ac:dyDescent="0.25">
      <c r="A28" s="165"/>
      <c r="B28" s="166"/>
      <c r="C28" s="166"/>
      <c r="D28" s="166"/>
      <c r="E28" s="166"/>
      <c r="F28" s="166"/>
      <c r="G28" s="166"/>
      <c r="H28" s="166"/>
      <c r="I28" s="166"/>
      <c r="J28" s="166"/>
      <c r="K28" s="166"/>
      <c r="L28" s="166"/>
      <c r="M28" s="166"/>
      <c r="N28" s="166"/>
      <c r="O28" s="167"/>
    </row>
    <row r="29" spans="1:15" ht="15.75" customHeight="1" x14ac:dyDescent="0.25">
      <c r="A29" s="165"/>
      <c r="B29" s="166"/>
      <c r="C29" s="166"/>
      <c r="D29" s="166"/>
      <c r="E29" s="166"/>
      <c r="F29" s="166"/>
      <c r="G29" s="166"/>
      <c r="H29" s="166"/>
      <c r="I29" s="166"/>
      <c r="J29" s="166"/>
      <c r="K29" s="166"/>
      <c r="L29" s="166"/>
      <c r="M29" s="166"/>
      <c r="N29" s="166"/>
      <c r="O29" s="167"/>
    </row>
    <row r="30" spans="1:15" ht="15.75" customHeight="1" x14ac:dyDescent="0.25">
      <c r="A30" s="165"/>
      <c r="B30" s="166"/>
      <c r="C30" s="166"/>
      <c r="D30" s="166"/>
      <c r="E30" s="166"/>
      <c r="F30" s="166"/>
      <c r="G30" s="166"/>
      <c r="H30" s="166"/>
      <c r="I30" s="166"/>
      <c r="J30" s="166"/>
      <c r="K30" s="166"/>
      <c r="L30" s="166"/>
      <c r="M30" s="166"/>
      <c r="N30" s="166"/>
      <c r="O30" s="167"/>
    </row>
    <row r="31" spans="1:15" ht="15.75" customHeight="1" x14ac:dyDescent="0.25">
      <c r="A31" s="165"/>
      <c r="B31" s="166"/>
      <c r="C31" s="166"/>
      <c r="D31" s="166"/>
      <c r="E31" s="166"/>
      <c r="F31" s="166"/>
      <c r="G31" s="166"/>
      <c r="H31" s="166"/>
      <c r="I31" s="166"/>
      <c r="J31" s="166"/>
      <c r="K31" s="166"/>
      <c r="L31" s="166"/>
      <c r="M31" s="166"/>
      <c r="N31" s="166"/>
      <c r="O31" s="167"/>
    </row>
    <row r="32" spans="1:15" ht="15" customHeight="1" x14ac:dyDescent="0.25">
      <c r="A32" s="165" t="s">
        <v>35</v>
      </c>
      <c r="B32" s="166"/>
      <c r="C32" s="166"/>
      <c r="D32" s="166"/>
      <c r="E32" s="166"/>
      <c r="F32" s="166"/>
      <c r="G32" s="166"/>
      <c r="H32" s="166"/>
      <c r="I32" s="166"/>
      <c r="J32" s="166"/>
      <c r="K32" s="166"/>
      <c r="L32" s="166"/>
      <c r="M32" s="166"/>
      <c r="N32" s="166"/>
      <c r="O32" s="167"/>
    </row>
    <row r="33" spans="1:15" ht="15" customHeight="1" x14ac:dyDescent="0.25">
      <c r="A33" s="165"/>
      <c r="B33" s="166"/>
      <c r="C33" s="166"/>
      <c r="D33" s="166"/>
      <c r="E33" s="166"/>
      <c r="F33" s="166"/>
      <c r="G33" s="166"/>
      <c r="H33" s="166"/>
      <c r="I33" s="166"/>
      <c r="J33" s="166"/>
      <c r="K33" s="166"/>
      <c r="L33" s="166"/>
      <c r="M33" s="166"/>
      <c r="N33" s="166"/>
      <c r="O33" s="167"/>
    </row>
    <row r="34" spans="1:15" ht="15.75" customHeight="1" x14ac:dyDescent="0.25">
      <c r="A34" s="165"/>
      <c r="B34" s="166"/>
      <c r="C34" s="166"/>
      <c r="D34" s="166"/>
      <c r="E34" s="166"/>
      <c r="F34" s="166"/>
      <c r="G34" s="166"/>
      <c r="H34" s="166"/>
      <c r="I34" s="166"/>
      <c r="J34" s="166"/>
      <c r="K34" s="166"/>
      <c r="L34" s="166"/>
      <c r="M34" s="166"/>
      <c r="N34" s="166"/>
      <c r="O34" s="167"/>
    </row>
    <row r="35" spans="1:15" ht="15.75" customHeight="1" x14ac:dyDescent="0.25">
      <c r="A35" s="165"/>
      <c r="B35" s="166"/>
      <c r="C35" s="166"/>
      <c r="D35" s="166"/>
      <c r="E35" s="166"/>
      <c r="F35" s="166"/>
      <c r="G35" s="166"/>
      <c r="H35" s="166"/>
      <c r="I35" s="166"/>
      <c r="J35" s="166"/>
      <c r="K35" s="166"/>
      <c r="L35" s="166"/>
      <c r="M35" s="166"/>
      <c r="N35" s="166"/>
      <c r="O35" s="167"/>
    </row>
    <row r="36" spans="1:15" ht="15.75" customHeight="1" x14ac:dyDescent="0.25">
      <c r="A36" s="165"/>
      <c r="B36" s="166"/>
      <c r="C36" s="166"/>
      <c r="D36" s="166"/>
      <c r="E36" s="166"/>
      <c r="F36" s="166"/>
      <c r="G36" s="166"/>
      <c r="H36" s="166"/>
      <c r="I36" s="166"/>
      <c r="J36" s="166"/>
      <c r="K36" s="166"/>
      <c r="L36" s="166"/>
      <c r="M36" s="166"/>
      <c r="N36" s="166"/>
      <c r="O36" s="167"/>
    </row>
    <row r="37" spans="1:15" ht="15.75" customHeight="1" x14ac:dyDescent="0.25">
      <c r="A37" s="168" t="s">
        <v>34</v>
      </c>
      <c r="B37" s="169"/>
      <c r="C37" s="169"/>
      <c r="D37" s="169"/>
      <c r="E37" s="169"/>
      <c r="F37" s="169"/>
      <c r="G37" s="169"/>
      <c r="H37" s="169"/>
      <c r="I37" s="169"/>
      <c r="J37" s="169"/>
      <c r="K37" s="169"/>
      <c r="L37" s="169"/>
      <c r="M37" s="169"/>
      <c r="N37" s="169"/>
      <c r="O37" s="170"/>
    </row>
    <row r="38" spans="1:15" ht="15.75" customHeight="1" x14ac:dyDescent="0.25">
      <c r="A38" s="168"/>
      <c r="B38" s="169"/>
      <c r="C38" s="169"/>
      <c r="D38" s="169"/>
      <c r="E38" s="169"/>
      <c r="F38" s="169"/>
      <c r="G38" s="169"/>
      <c r="H38" s="169"/>
      <c r="I38" s="169"/>
      <c r="J38" s="169"/>
      <c r="K38" s="169"/>
      <c r="L38" s="169"/>
      <c r="M38" s="169"/>
      <c r="N38" s="169"/>
      <c r="O38" s="170"/>
    </row>
    <row r="39" spans="1:15" ht="15.75" customHeight="1" x14ac:dyDescent="0.25">
      <c r="A39" s="171" t="s">
        <v>36</v>
      </c>
      <c r="B39" s="172"/>
      <c r="C39" s="172"/>
      <c r="D39" s="172"/>
      <c r="E39" s="172"/>
      <c r="F39" s="172"/>
      <c r="G39" s="172"/>
      <c r="H39" s="172"/>
      <c r="I39" s="172"/>
      <c r="J39" s="172"/>
      <c r="K39" s="172"/>
      <c r="L39" s="172"/>
      <c r="M39" s="172"/>
      <c r="N39" s="172"/>
      <c r="O39" s="173"/>
    </row>
    <row r="40" spans="1:15" ht="15.75" customHeight="1" x14ac:dyDescent="0.25">
      <c r="A40" s="171"/>
      <c r="B40" s="172"/>
      <c r="C40" s="172"/>
      <c r="D40" s="172"/>
      <c r="E40" s="172"/>
      <c r="F40" s="172"/>
      <c r="G40" s="172"/>
      <c r="H40" s="172"/>
      <c r="I40" s="172"/>
      <c r="J40" s="172"/>
      <c r="K40" s="172"/>
      <c r="L40" s="172"/>
      <c r="M40" s="172"/>
      <c r="N40" s="172"/>
      <c r="O40" s="173"/>
    </row>
    <row r="41" spans="1:15" ht="15.75" customHeight="1" x14ac:dyDescent="0.25">
      <c r="A41" s="171"/>
      <c r="B41" s="172"/>
      <c r="C41" s="172"/>
      <c r="D41" s="172"/>
      <c r="E41" s="172"/>
      <c r="F41" s="172"/>
      <c r="G41" s="172"/>
      <c r="H41" s="172"/>
      <c r="I41" s="172"/>
      <c r="J41" s="172"/>
      <c r="K41" s="172"/>
      <c r="L41" s="172"/>
      <c r="M41" s="172"/>
      <c r="N41" s="172"/>
      <c r="O41" s="173"/>
    </row>
    <row r="42" spans="1:15" ht="15.75" customHeight="1" x14ac:dyDescent="0.25">
      <c r="A42" s="171"/>
      <c r="B42" s="172"/>
      <c r="C42" s="172"/>
      <c r="D42" s="172"/>
      <c r="E42" s="172"/>
      <c r="F42" s="172"/>
      <c r="G42" s="172"/>
      <c r="H42" s="172"/>
      <c r="I42" s="172"/>
      <c r="J42" s="172"/>
      <c r="K42" s="172"/>
      <c r="L42" s="172"/>
      <c r="M42" s="172"/>
      <c r="N42" s="172"/>
      <c r="O42" s="173"/>
    </row>
    <row r="43" spans="1:15" ht="15" customHeight="1" thickBot="1" x14ac:dyDescent="0.3">
      <c r="A43" s="174"/>
      <c r="B43" s="175"/>
      <c r="C43" s="175"/>
      <c r="D43" s="175"/>
      <c r="E43" s="175"/>
      <c r="F43" s="175"/>
      <c r="G43" s="175"/>
      <c r="H43" s="175"/>
      <c r="I43" s="175"/>
      <c r="J43" s="175"/>
      <c r="K43" s="175"/>
      <c r="L43" s="175"/>
      <c r="M43" s="175"/>
      <c r="N43" s="175"/>
      <c r="O43" s="176"/>
    </row>
    <row r="44" spans="1:15" ht="15.75" customHeight="1" x14ac:dyDescent="0.25">
      <c r="A44" s="39"/>
    </row>
    <row r="45" spans="1:15" x14ac:dyDescent="0.25">
      <c r="A45" s="52"/>
    </row>
    <row r="48" spans="1:15" ht="15.75" customHeight="1" x14ac:dyDescent="0.25"/>
  </sheetData>
  <mergeCells count="10">
    <mergeCell ref="A1:O2"/>
    <mergeCell ref="A16:O17"/>
    <mergeCell ref="A18:O22"/>
    <mergeCell ref="A3:O6"/>
    <mergeCell ref="A8:O15"/>
    <mergeCell ref="A23:O25"/>
    <mergeCell ref="A26:O31"/>
    <mergeCell ref="A32:O36"/>
    <mergeCell ref="A37:O38"/>
    <mergeCell ref="A39:O43"/>
  </mergeCells>
  <pageMargins left="0" right="0" top="0" bottom="0" header="0" footer="0"/>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Background</vt:lpstr>
      <vt:lpstr>Table</vt:lpstr>
      <vt:lpstr>Trait Key</vt:lpstr>
      <vt:lpstr>OMD Story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2025-10-17T14:59:00Z</cp:lastPrinted>
  <dcterms:created xsi:type="dcterms:W3CDTF">2009-11-19T12:04:31Z</dcterms:created>
  <dcterms:modified xsi:type="dcterms:W3CDTF">2025-10-17T14:59:33Z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