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defaultThemeVersion="124226"/>
  <mc:AlternateContent xmlns:mc="http://schemas.openxmlformats.org/markup-compatibility/2006">
    <mc:Choice Requires="x15">
      <x15ac:absPath xmlns:x15ac="http://schemas.microsoft.com/office/spreadsheetml/2010/11/ac" url="C:\Users\djs5487\Dropbox\2020 PSU files\2020 report files\finished reports\"/>
    </mc:Choice>
  </mc:AlternateContent>
  <xr:revisionPtr revIDLastSave="0" documentId="13_ncr:1_{B1D7237C-C537-47CF-8A0C-9D910ABB5CDE}" xr6:coauthVersionLast="45" xr6:coauthVersionMax="45" xr10:uidLastSave="{00000000-0000-0000-0000-000000000000}"/>
  <bookViews>
    <workbookView xWindow="28680" yWindow="-12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2" l="1"/>
  <c r="B26" i="12" l="1"/>
  <c r="B27" i="12" s="1"/>
  <c r="B28" i="12" s="1"/>
</calcChain>
</file>

<file path=xl/sharedStrings.xml><?xml version="1.0" encoding="utf-8"?>
<sst xmlns="http://schemas.openxmlformats.org/spreadsheetml/2006/main" count="437" uniqueCount="332">
  <si>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</si>
  <si>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</si>
  <si>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</si>
  <si>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</si>
  <si>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</si>
  <si>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</si>
  <si>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</si>
  <si>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</si>
  <si>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</si>
  <si>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</si>
  <si>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</si>
  <si>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</si>
  <si>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</si>
  <si>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</si>
  <si>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</si>
  <si>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</si>
  <si>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</si>
  <si>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</si>
  <si>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</si>
  <si>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</si>
  <si>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</si>
  <si>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</si>
  <si>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</si>
  <si>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</si>
  <si>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</si>
  <si>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</si>
  <si>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</si>
  <si>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</si>
  <si>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</si>
  <si>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</si>
  <si>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</si>
  <si>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</si>
  <si>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</si>
  <si>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</si>
  <si>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</si>
  <si>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</si>
  <si>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</si>
  <si>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</si>
  <si>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</si>
  <si>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GT</t>
  </si>
  <si>
    <t>Seasonal Total</t>
  </si>
  <si>
    <t>None</t>
  </si>
  <si>
    <t>c The Pennsylvania State University 2015</t>
  </si>
  <si>
    <t xml:space="preserve">Precip. Data: </t>
  </si>
  <si>
    <t>GDD data:</t>
  </si>
  <si>
    <t>Agrisure Viptera 3110</t>
  </si>
  <si>
    <t>Agrisure Viptera 3111</t>
  </si>
  <si>
    <t>Field Summary:</t>
  </si>
  <si>
    <t>RR2</t>
  </si>
  <si>
    <t>Trait Family Product</t>
  </si>
  <si>
    <t>Bt protein(s)</t>
  </si>
  <si>
    <t>Herbicide tolerant?</t>
  </si>
  <si>
    <t>Agrisure</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</si>
  <si>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</si>
  <si>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</si>
  <si>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</si>
  <si>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</si>
  <si>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</si>
  <si>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</si>
  <si>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</si>
  <si>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</si>
  <si>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</si>
  <si>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</si>
  <si>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</si>
  <si>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</si>
  <si>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</si>
  <si>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</si>
  <si>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t>
  </si>
  <si>
    <t>Herculex 1 (HX1)</t>
  </si>
  <si>
    <t>Cry1F</t>
  </si>
  <si>
    <t>LL                            RR2 (most)</t>
  </si>
  <si>
    <t>Herculex RW (HXRW)</t>
  </si>
  <si>
    <t>Cry34/35Ab1</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</si>
  <si>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</si>
  <si>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</si>
  <si>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</si>
  <si>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</si>
  <si>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</si>
  <si>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</si>
  <si>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</si>
  <si>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</si>
  <si>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</si>
  <si>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</si>
  <si>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</si>
  <si>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</si>
  <si>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</si>
  <si>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</si>
  <si>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</si>
  <si>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</si>
  <si>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Cry3Bb1</t>
  </si>
  <si>
    <t>YieldGard VT Triple</t>
  </si>
  <si>
    <t>Cry1Ab, Cry3Bb1</t>
  </si>
  <si>
    <t>Cry1A.105, Cry2Ab2</t>
  </si>
  <si>
    <t>CEW  ECB  FAW  SB  SWCB</t>
  </si>
  <si>
    <t>Cry1A.105, Cry2Ab2, Cry3Bb1</t>
  </si>
  <si>
    <t>Cry1A.105, Cry2Ab2, Cry1F, Cry3Bb1, Cry34/35Ab1</t>
  </si>
  <si>
    <t>LL  RR2</t>
  </si>
  <si>
    <t>Others</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</si>
  <si>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</si>
  <si>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</si>
  <si>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</si>
  <si>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</si>
  <si>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</si>
  <si>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</si>
  <si>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</si>
  <si>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</si>
  <si>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</si>
  <si>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</si>
  <si>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</si>
  <si>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</si>
  <si>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</si>
  <si>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</si>
  <si>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</si>
  <si>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</si>
  <si>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</si>
  <si>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</si>
  <si>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</si>
  <si>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</si>
  <si>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</si>
  <si>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</si>
  <si>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</si>
  <si>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</si>
  <si>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Yield</t>
  </si>
  <si>
    <t>No</t>
  </si>
  <si>
    <t>Agrisure 3120 E-Z Refuge</t>
  </si>
  <si>
    <t>Cry1Ab, Cry1F</t>
  </si>
  <si>
    <t>REFER TO BAG FOR SPECIFIC LETTER CODE:                                     EZ0=GT ONLY         EZ1= GT LL</t>
  </si>
  <si>
    <t>Roundup Ready 2</t>
  </si>
  <si>
    <t>http://climatesmartfarming.org/tools/csf-growing-degree-day-calculator/</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</si>
  <si>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</si>
  <si>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</si>
  <si>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</si>
  <si>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</si>
  <si>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</si>
  <si>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</si>
  <si>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</si>
  <si>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</si>
  <si>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</si>
  <si>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</si>
  <si>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</si>
  <si>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</si>
  <si>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</si>
  <si>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</si>
  <si>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</si>
  <si>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</si>
  <si>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</si>
  <si>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</si>
  <si>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</si>
  <si>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</si>
  <si>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</si>
  <si>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</si>
  <si>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</si>
  <si>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</si>
  <si>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</si>
  <si>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</si>
  <si>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</si>
  <si>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</si>
  <si>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</si>
  <si>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</si>
  <si>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</si>
  <si>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</si>
  <si>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</si>
  <si>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</si>
  <si>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 xml:space="preserve">Site: </t>
  </si>
  <si>
    <t>Herbicides                                    pre-</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</si>
  <si>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</si>
  <si>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</si>
  <si>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</si>
  <si>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</si>
  <si>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</si>
  <si>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</si>
  <si>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</si>
  <si>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</si>
  <si>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</si>
  <si>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</si>
  <si>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</si>
  <si>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</si>
  <si>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</si>
  <si>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</si>
  <si>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</si>
  <si>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</si>
  <si>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</si>
  <si>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</si>
  <si>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</si>
  <si>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</si>
  <si>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</si>
  <si>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Smartstax                                                                                                                                                                                                                                                                                                                                                                   Smartstax Refuge Advanced                                                                                                                                                                                                                                                                                                                                            Smartstax RIB Complete</t>
  </si>
  <si>
    <t xml:space="preserve">BCW  CEW  ECB  FAW  SB  SWCB RW </t>
  </si>
  <si>
    <t>%DM</t>
  </si>
  <si>
    <t>June 1st-July 1st</t>
  </si>
  <si>
    <t>July 1st- August 1st</t>
  </si>
  <si>
    <t>LSD(0.1)</t>
  </si>
  <si>
    <t>CV%</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</si>
  <si>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</si>
  <si>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</si>
  <si>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</si>
  <si>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</si>
  <si>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</si>
  <si>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</si>
  <si>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</si>
  <si>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</si>
  <si>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</si>
  <si>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</si>
  <si>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</si>
  <si>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</si>
  <si>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</si>
  <si>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</si>
  <si>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aNDFom</t>
  </si>
  <si>
    <t>OMD</t>
  </si>
  <si>
    <t>TFA</t>
  </si>
  <si>
    <t>IVSD</t>
  </si>
  <si>
    <t>The OMD Index</t>
  </si>
  <si>
    <t>How is the OMD Index Used?</t>
  </si>
  <si>
    <t>Conclusion</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</si>
  <si>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corm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</si>
  <si>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v.7.0;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</si>
  <si>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in vitro digestibility determinations for NDF (NDFD30) and starch (IVSD; 4-hour, 1-mm grind).  Once combined, these digestibility coefficients sum to predict OMD. </t>
  </si>
  <si>
    <t>The OMD Index is calculated using the following equation: OMDI (%) = {[(crude protein – NDFCP) × 0.89] + (total fatty acids × 0.75) + (starch × IVSD ÷ 100) + [(aNDFom - lignin) × NDFD30 ÷ 100)]} ÷ [(crude protein – NDFCP) + total fatty acids + starch + (aNDFom – lignin)] × 100.</t>
  </si>
  <si>
    <r>
      <t xml:space="preserve">Where: OMDI (%) is </t>
    </r>
    <r>
      <rPr>
        <b/>
        <sz val="12"/>
        <rFont val="Calibri"/>
        <family val="2"/>
        <scheme val="minor"/>
      </rPr>
      <t>Organic Matter Digestibility Index</t>
    </r>
    <r>
      <rPr>
        <sz val="12"/>
        <rFont val="Calibri"/>
        <family val="2"/>
        <scheme val="minor"/>
      </rPr>
      <t>;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NDFD30 is NDF digestibility at 30 h in vitro (by wet chemistry and sample ground through a 1-mm sieve) expressed as % of NDF.</t>
    </r>
  </si>
  <si>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</si>
  <si>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</si>
  <si>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</si>
  <si>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</si>
  <si>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</si>
  <si>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</si>
  <si>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Wet Chemistry</t>
  </si>
  <si>
    <t>OM Yield</t>
  </si>
  <si>
    <t>DOM Yield</t>
  </si>
  <si>
    <t>Crude Protein</t>
  </si>
  <si>
    <t>uNDF 240</t>
  </si>
  <si>
    <t>NDFD  30</t>
  </si>
  <si>
    <t>Plants/ac</t>
  </si>
  <si>
    <r>
      <t>%</t>
    </r>
    <r>
      <rPr>
        <b/>
        <vertAlign val="superscript"/>
        <sz val="10"/>
        <color theme="1"/>
        <rFont val="Calibri"/>
        <family val="2"/>
        <scheme val="minor"/>
      </rPr>
      <t>2</t>
    </r>
  </si>
  <si>
    <r>
      <t>%DM</t>
    </r>
    <r>
      <rPr>
        <b/>
        <vertAlign val="superscript"/>
        <sz val="10"/>
        <rFont val="Calibri"/>
        <family val="2"/>
        <scheme val="minor"/>
      </rPr>
      <t>4</t>
    </r>
  </si>
  <si>
    <r>
      <t>%DM</t>
    </r>
    <r>
      <rPr>
        <b/>
        <vertAlign val="superscript"/>
        <sz val="10"/>
        <color theme="1"/>
        <rFont val="Calibri"/>
        <family val="2"/>
        <scheme val="minor"/>
      </rPr>
      <t>5</t>
    </r>
  </si>
  <si>
    <r>
      <t>tons/ac</t>
    </r>
    <r>
      <rPr>
        <b/>
        <vertAlign val="superscript"/>
        <sz val="10"/>
        <rFont val="Calibri"/>
        <family val="2"/>
        <scheme val="minor"/>
      </rPr>
      <t>8</t>
    </r>
  </si>
  <si>
    <r>
      <t>tons/ac</t>
    </r>
    <r>
      <rPr>
        <b/>
        <vertAlign val="superscript"/>
        <sz val="10"/>
        <rFont val="Calibri"/>
        <family val="2"/>
        <scheme val="minor"/>
      </rPr>
      <t>9</t>
    </r>
  </si>
  <si>
    <r>
      <t>%</t>
    </r>
    <r>
      <rPr>
        <b/>
        <vertAlign val="superscript"/>
        <sz val="10"/>
        <color theme="1"/>
        <rFont val="Calibri"/>
        <family val="2"/>
        <scheme val="minor"/>
      </rPr>
      <t>10</t>
    </r>
  </si>
  <si>
    <r>
      <t>tons/ac</t>
    </r>
    <r>
      <rPr>
        <b/>
        <vertAlign val="superscript"/>
        <sz val="10"/>
        <color theme="1"/>
        <rFont val="Calibri"/>
        <family val="2"/>
        <scheme val="minor"/>
      </rPr>
      <t>11</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</si>
  <si>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</si>
  <si>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Tables are sorted by dry matter. Avoid making comparisons with hybrids that differ significantly in dry matter.</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</si>
  <si>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</si>
  <si>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rFont val="Calibri"/>
        <family val="2"/>
        <scheme val="minor"/>
      </rPr>
      <t>4</t>
    </r>
    <r>
      <rPr>
        <b/>
        <sz val="11"/>
        <rFont val="Calibri"/>
        <family val="2"/>
        <scheme val="minor"/>
      </rPr>
      <t xml:space="preserve"> aNDFom</t>
    </r>
    <r>
      <rPr>
        <sz val="11"/>
        <rFont val="Calibri"/>
        <family val="2"/>
        <scheme val="minor"/>
      </rPr>
      <t>: aNDF on an ash-free basis.</t>
    </r>
  </si>
  <si>
    <r>
      <rPr>
        <b/>
        <vertAlign val="superscript"/>
        <sz val="11"/>
        <rFont val="Calibri"/>
        <family val="2"/>
        <scheme val="minor"/>
      </rPr>
      <t>5</t>
    </r>
    <r>
      <rPr>
        <b/>
        <sz val="11"/>
        <rFont val="Calibri"/>
        <family val="2"/>
        <scheme val="minor"/>
      </rPr>
      <t xml:space="preserve"> TFA:</t>
    </r>
    <r>
      <rPr>
        <sz val="11"/>
        <rFont val="Calibri"/>
        <family val="2"/>
        <scheme val="minor"/>
      </rPr>
      <t xml:space="preserve"> Total Fatty Acids.</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</si>
  <si>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</si>
  <si>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color rgb="FF000000"/>
        <rFont val="Calibri"/>
        <family val="2"/>
        <scheme val="minor"/>
      </rPr>
      <t xml:space="preserve">7 </t>
    </r>
    <r>
      <rPr>
        <b/>
        <sz val="11"/>
        <color rgb="FF000000"/>
        <rFont val="Calibri"/>
        <family val="2"/>
        <scheme val="minor"/>
      </rPr>
      <t>NDFD30</t>
    </r>
    <r>
      <rPr>
        <sz val="11"/>
        <color rgb="FF000000"/>
        <rFont val="Calibri"/>
        <family val="2"/>
        <scheme val="minor"/>
      </rPr>
      <t>: is analyzed by an in vitro wet chemistry method on samples ground through a 1-mm screen and incubated for 30 hours</t>
    </r>
  </si>
  <si>
    <r>
      <rPr>
        <b/>
        <vertAlign val="superscript"/>
        <sz val="11"/>
        <rFont val="Calibri"/>
        <family val="2"/>
        <scheme val="minor"/>
      </rPr>
      <t>8</t>
    </r>
    <r>
      <rPr>
        <vertAlign val="superscript"/>
        <sz val="11"/>
        <rFont val="Calibri"/>
        <family val="2"/>
        <scheme val="minor"/>
      </rPr>
      <t xml:space="preserve"> </t>
    </r>
    <r>
      <rPr>
        <b/>
        <sz val="11"/>
        <rFont val="Calibri"/>
        <family val="2"/>
        <scheme val="minor"/>
      </rPr>
      <t>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</si>
  <si>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OM Yield:</t>
    </r>
    <r>
      <rPr>
        <sz val="11"/>
        <rFont val="Calibri"/>
        <family val="2"/>
        <scheme val="minor"/>
      </rPr>
      <t xml:space="preserve"> silage yield (tons/ac) expressed on an organic matter (OM) basis.</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</si>
  <si>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</si>
  <si>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vertAlign val="superscript"/>
        <sz val="11"/>
        <rFont val="Calibri"/>
        <family val="2"/>
        <scheme val="minor"/>
      </rPr>
      <t xml:space="preserve">11 </t>
    </r>
    <r>
      <rPr>
        <b/>
        <sz val="11"/>
        <rFont val="Calibri"/>
        <family val="2"/>
        <scheme val="minor"/>
      </rPr>
      <t xml:space="preserve">DOM Yield: </t>
    </r>
    <r>
      <rPr>
        <sz val="11"/>
        <rFont val="Calibri"/>
        <family val="2"/>
        <scheme val="minor"/>
      </rPr>
      <t>Yield of digestible organic matter.</t>
    </r>
  </si>
  <si>
    <r>
      <rPr>
        <b/>
        <sz val="11"/>
        <color rgb="FF000000"/>
        <rFont val="Calibri"/>
        <family val="2"/>
      </rPr>
      <t xml:space="preserve">NS </t>
    </r>
    <r>
      <rPr>
        <sz val="11"/>
        <color rgb="FF000000"/>
        <rFont val="Calibri"/>
        <family val="2"/>
      </rPr>
      <t>= Not Significant</t>
    </r>
  </si>
  <si>
    <t>Penn State/PDMP Corn Silage Hybrid Testing Program 2020</t>
  </si>
  <si>
    <t>This report is prepared by: Alex Hristov (PSU Animal Sciences), Chris Canale (Cargill), Dayton Spackman (PSU Plant Science), and James Breining (PSU Plant Science).</t>
  </si>
  <si>
    <t>Dayton Spackman</t>
  </si>
  <si>
    <t>djs5487@gmail.com</t>
  </si>
  <si>
    <t>Prepared by Alex Hristov (PSU Animal Sciences), Chris Canale (Cargill), Dayton Spackman(PSU Plant Science), and James Breining (PSU Plant Science).</t>
  </si>
  <si>
    <t>Prepared by Alex Hristov (PSU Animal Sciences), Chris Canale (Cargill), Dayton Spackman (PSU Plant Science), and James Breining (PSU Plant Science).</t>
  </si>
  <si>
    <t>Landisville, PA</t>
  </si>
  <si>
    <t>PSU</t>
  </si>
  <si>
    <t>https://climate.com</t>
  </si>
  <si>
    <r>
      <t>%NDF</t>
    </r>
    <r>
      <rPr>
        <b/>
        <vertAlign val="superscript"/>
        <sz val="10"/>
        <color theme="1"/>
        <rFont val="Calibri"/>
        <family val="2"/>
        <scheme val="minor"/>
      </rPr>
      <t>6</t>
    </r>
  </si>
  <si>
    <r>
      <t>%Starch</t>
    </r>
    <r>
      <rPr>
        <b/>
        <vertAlign val="superscript"/>
        <sz val="10"/>
        <color theme="1"/>
        <rFont val="Calibri"/>
        <family val="2"/>
        <scheme val="minor"/>
      </rPr>
      <t>7</t>
    </r>
  </si>
  <si>
    <t>May 14th-June 1st</t>
  </si>
  <si>
    <t>August 1st - August 27th</t>
  </si>
  <si>
    <t>Precip. In.</t>
  </si>
  <si>
    <t>none</t>
  </si>
  <si>
    <t>15 gal/a UAN</t>
  </si>
  <si>
    <t>Soybeans</t>
  </si>
  <si>
    <t xml:space="preserve">Emergence was good and this site received timely rainfall throughout the summer. Normally a backup site, this year it was utilized because of drought stress at Juniata. </t>
  </si>
  <si>
    <t>115-120 day means</t>
  </si>
  <si>
    <t>1 qt Atrazine + 1.5qt credit 41 + 4oz explorre + 1.5pts dual magnum</t>
  </si>
  <si>
    <t>5oz status + 8oz NIS + 1qt UAN</t>
  </si>
  <si>
    <t>sidedress- 120 units/a of 32% UAN</t>
  </si>
  <si>
    <t>Medium-Late (107-114 day) RM Silage Hybrids</t>
  </si>
  <si>
    <t>Medium-Late maturity (107-118) day RM silage hybrids in Landisville, PA</t>
  </si>
  <si>
    <t>107-114 day means</t>
  </si>
  <si>
    <t>Seed Consultants</t>
  </si>
  <si>
    <t>SCS 1141AM</t>
  </si>
  <si>
    <t>Dekalb</t>
  </si>
  <si>
    <t>DKC64-44RIB</t>
  </si>
  <si>
    <t>Channel</t>
  </si>
  <si>
    <t>SCS 1121AM</t>
  </si>
  <si>
    <t>Blue River Organic</t>
  </si>
  <si>
    <t>68C37</t>
  </si>
  <si>
    <t>conv.</t>
  </si>
  <si>
    <t>Pioneer</t>
  </si>
  <si>
    <t>P1380Q</t>
  </si>
  <si>
    <t>SCS 1111Q</t>
  </si>
  <si>
    <t>DKC62-53RIB</t>
  </si>
  <si>
    <t>66G25</t>
  </si>
  <si>
    <t>SCS 1071AM</t>
  </si>
  <si>
    <t>Agrigold</t>
  </si>
  <si>
    <t>A641-06STXRIB</t>
  </si>
  <si>
    <t>DKC63-57RIB</t>
  </si>
  <si>
    <t>Chemgro</t>
  </si>
  <si>
    <t>7305RDP</t>
  </si>
  <si>
    <t>LG Seeds</t>
  </si>
  <si>
    <t>LG62C35VT2RIB</t>
  </si>
  <si>
    <t>Nutrien Ag Solutions</t>
  </si>
  <si>
    <t>D53VC33</t>
  </si>
  <si>
    <t>Kings Agriseeds</t>
  </si>
  <si>
    <t>RT 63T13</t>
  </si>
  <si>
    <t>Syngenta</t>
  </si>
  <si>
    <t>NK1239-5122</t>
  </si>
  <si>
    <t>Local Seeds</t>
  </si>
  <si>
    <t>LC1488 VT2PRIB</t>
  </si>
  <si>
    <t>64K93</t>
  </si>
  <si>
    <t>A647-35-330</t>
  </si>
  <si>
    <t>P1847AMXT</t>
  </si>
  <si>
    <t>LC1688 SSXRIB</t>
  </si>
  <si>
    <t>LG66C32VT2RIB</t>
  </si>
  <si>
    <t>A6652STXRIB</t>
  </si>
  <si>
    <t>Growmark FS</t>
  </si>
  <si>
    <t>FS 6797X RIB</t>
  </si>
  <si>
    <t>FS 6595X RIB</t>
  </si>
  <si>
    <t>FS 65R87SS</t>
  </si>
  <si>
    <t>7658G3</t>
  </si>
  <si>
    <t>LCX17-22 VT2P</t>
  </si>
  <si>
    <t>Masters Choice</t>
  </si>
  <si>
    <t>MCT6552</t>
  </si>
  <si>
    <t>LCX15-20 VT2P</t>
  </si>
  <si>
    <t>D55VC80</t>
  </si>
  <si>
    <t>LCX17-21 VT2PRIB</t>
  </si>
  <si>
    <r>
      <rPr>
        <b/>
        <sz val="11"/>
        <rFont val="Calibri"/>
        <family val="2"/>
        <scheme val="minor"/>
      </rPr>
      <t>Notes:</t>
    </r>
    <r>
      <rPr>
        <sz val="11"/>
        <rFont val="Calibri"/>
        <family val="2"/>
        <scheme val="minor"/>
      </rPr>
      <t xml:space="preserve"> SEE BACKGROUND TAB</t>
    </r>
  </si>
  <si>
    <r>
      <rPr>
        <b/>
        <sz val="11"/>
        <rFont val="Calibri"/>
        <family val="2"/>
        <scheme val="minor"/>
      </rPr>
      <t>Cooperator:</t>
    </r>
    <r>
      <rPr>
        <sz val="11"/>
        <rFont val="Calibri"/>
        <family val="2"/>
        <scheme val="minor"/>
      </rPr>
      <t xml:space="preserve"> Penn State Southeast Research Station</t>
    </r>
  </si>
  <si>
    <t>Late (115--120 day) RM Silage Hybrids</t>
  </si>
  <si>
    <t>213-93STXRIB</t>
  </si>
  <si>
    <t>Brevant Seeds</t>
  </si>
  <si>
    <t>B14F89Q</t>
  </si>
  <si>
    <t>B13H87Q</t>
  </si>
  <si>
    <t>B15B75SX</t>
  </si>
  <si>
    <t>B15H98Q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</si>
</sst>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5" x14ac:knownFonts="1">
    <font>
      <sz val="11"/>
      <color theme="1"/>
      <name val="Calibri"/>
      <family val="2"/>
      <scheme val="minor"/>
    </font>
    <font>
      <sz val="10"/>
      <name val="Arial"/>
      <family val="2"/>
    </font>
    <font>
      <sz val="10"/>
      <name val="Arial"/>
      <family val="2"/>
    </font>
    <font>
      <sz val="9"/>
      <name val="Arial"/>
      <family val="2"/>
    </font>
    <font>
      <sz val="8"/>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6" fillId="0" borderId="0" applyNumberFormat="0" applyFill="0" applyBorder="0" applyAlignment="0" applyProtection="0"/>
    <xf numFmtId="0" fontId="1" fillId="0" borderId="0"/>
    <xf numFmtId="0" fontId="2" fillId="0" borderId="0"/>
    <xf numFmtId="0" fontId="9" fillId="0" borderId="0"/>
    <xf numFmtId="0" fontId="9" fillId="0" borderId="0"/>
  </cellStyleXfs>
  <cellXfs count="312">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0" fontId="8" fillId="0" borderId="0" xfId="0" applyFont="1" applyBorder="1" applyAlignment="1">
      <alignment vertical="center"/>
    </xf>
    <xf numFmtId="0" fontId="9" fillId="0" borderId="0" xfId="0" applyFont="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left" vertical="center"/>
    </xf>
    <xf numFmtId="0" fontId="13" fillId="0" borderId="0" xfId="0" applyFont="1" applyFill="1" applyBorder="1" applyAlignment="1">
      <alignment horizontal="center" vertical="center"/>
    </xf>
    <xf numFmtId="164" fontId="11"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6" fillId="0" borderId="3" xfId="0" applyFont="1" applyBorder="1" applyAlignment="1">
      <alignment vertical="center"/>
    </xf>
    <xf numFmtId="0" fontId="5"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0" xfId="0" applyFont="1" applyFill="1" applyBorder="1" applyAlignment="1">
      <alignment horizontal="left" vertical="center"/>
    </xf>
    <xf numFmtId="1" fontId="0"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horizontal="left" vertical="center"/>
    </xf>
    <xf numFmtId="0" fontId="16" fillId="0" borderId="15" xfId="0" applyFont="1" applyBorder="1" applyAlignment="1">
      <alignment vertical="center"/>
    </xf>
    <xf numFmtId="0" fontId="18" fillId="0" borderId="0" xfId="4" applyFont="1" applyAlignment="1">
      <alignment vertical="center"/>
    </xf>
    <xf numFmtId="0" fontId="18" fillId="0" borderId="0" xfId="4" applyFont="1" applyBorder="1" applyAlignment="1">
      <alignment vertical="center"/>
    </xf>
    <xf numFmtId="0" fontId="18" fillId="0" borderId="0" xfId="5" applyFont="1" applyAlignment="1">
      <alignment vertical="center"/>
    </xf>
    <xf numFmtId="1" fontId="7"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3" xfId="0" applyFont="1" applyBorder="1" applyAlignment="1">
      <alignment vertical="center"/>
    </xf>
    <xf numFmtId="0" fontId="7" fillId="0" borderId="7" xfId="0" applyFont="1" applyBorder="1" applyAlignment="1">
      <alignment vertical="center"/>
    </xf>
    <xf numFmtId="0" fontId="6" fillId="0" borderId="1" xfId="1" applyBorder="1" applyAlignment="1">
      <alignment horizontal="left" vertical="top" wrapText="1"/>
    </xf>
    <xf numFmtId="0" fontId="6" fillId="0" borderId="4" xfId="1" applyBorder="1" applyAlignment="1">
      <alignment horizontal="left" vertical="top" wrapText="1"/>
    </xf>
    <xf numFmtId="2" fontId="7" fillId="0" borderId="0" xfId="0" applyNumberFormat="1" applyFont="1" applyFill="1" applyBorder="1" applyAlignment="1">
      <alignment horizontal="center" vertical="center"/>
    </xf>
    <xf numFmtId="0" fontId="0" fillId="0" borderId="0" xfId="0" applyAlignment="1">
      <alignment horizontal="center"/>
    </xf>
    <xf numFmtId="0" fontId="6" fillId="0" borderId="1" xfId="1" applyBorder="1"/>
    <xf numFmtId="0" fontId="10"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1" fillId="0" borderId="10" xfId="0" applyNumberFormat="1" applyFont="1" applyFill="1" applyBorder="1" applyAlignment="1">
      <alignment horizontal="center"/>
    </xf>
    <xf numFmtId="0" fontId="0" fillId="0" borderId="7" xfId="0" applyBorder="1"/>
    <xf numFmtId="0" fontId="0" fillId="0" borderId="3" xfId="0" applyFont="1" applyFill="1" applyBorder="1" applyAlignment="1">
      <alignment horizontal="left"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4" xfId="0" applyFont="1" applyFill="1" applyBorder="1" applyAlignment="1">
      <alignment vertical="center"/>
    </xf>
    <xf numFmtId="0" fontId="13" fillId="0" borderId="5" xfId="0" applyFont="1" applyFill="1" applyBorder="1" applyAlignment="1">
      <alignment vertical="center"/>
    </xf>
    <xf numFmtId="1" fontId="0" fillId="0" borderId="6" xfId="0" applyNumberFormat="1" applyFont="1" applyFill="1" applyBorder="1" applyAlignment="1">
      <alignment horizontal="center" vertical="center"/>
    </xf>
    <xf numFmtId="165" fontId="17" fillId="0" borderId="5" xfId="0" applyNumberFormat="1" applyFont="1" applyFill="1" applyBorder="1" applyAlignment="1">
      <alignment horizontal="left" vertical="center"/>
    </xf>
    <xf numFmtId="0" fontId="0" fillId="0" borderId="6" xfId="0" applyFont="1" applyFill="1" applyBorder="1" applyAlignment="1">
      <alignment vertical="center"/>
    </xf>
    <xf numFmtId="0" fontId="0" fillId="0" borderId="5" xfId="0" applyBorder="1" applyAlignment="1">
      <alignment horizontal="left" vertical="center"/>
    </xf>
    <xf numFmtId="0" fontId="0" fillId="0" borderId="5" xfId="0" applyBorder="1" applyAlignment="1">
      <alignment horizontal="left"/>
    </xf>
    <xf numFmtId="0" fontId="0" fillId="0" borderId="6" xfId="0" applyFont="1" applyFill="1" applyBorder="1" applyAlignment="1">
      <alignment horizontal="left" vertical="center"/>
    </xf>
    <xf numFmtId="49" fontId="13" fillId="0" borderId="5" xfId="0" applyNumberFormat="1" applyFont="1" applyFill="1" applyBorder="1" applyAlignment="1">
      <alignment horizontal="left" vertical="center"/>
    </xf>
    <xf numFmtId="49" fontId="0" fillId="0" borderId="5" xfId="0" applyNumberFormat="1" applyFill="1" applyBorder="1"/>
    <xf numFmtId="165" fontId="0" fillId="0" borderId="5" xfId="0" applyNumberFormat="1" applyBorder="1" applyAlignment="1">
      <alignment horizontal="left"/>
    </xf>
    <xf numFmtId="1" fontId="0" fillId="0" borderId="2" xfId="0" applyNumberFormat="1" applyFont="1" applyFill="1" applyBorder="1" applyAlignment="1">
      <alignment horizontal="center" vertical="center"/>
    </xf>
    <xf numFmtId="1" fontId="0" fillId="0" borderId="8" xfId="0" applyNumberFormat="1"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Border="1" applyAlignment="1">
      <alignment horizontal="center"/>
    </xf>
    <xf numFmtId="0" fontId="10" fillId="0" borderId="18" xfId="0" applyFont="1" applyBorder="1" applyAlignment="1">
      <alignment horizontal="center" wrapText="1"/>
    </xf>
    <xf numFmtId="0" fontId="11" fillId="0" borderId="0" xfId="0" applyFont="1" applyAlignment="1">
      <alignment vertical="center"/>
    </xf>
    <xf numFmtId="0" fontId="11" fillId="0" borderId="18" xfId="0" applyFont="1" applyBorder="1" applyAlignment="1">
      <alignment horizontal="center"/>
    </xf>
    <xf numFmtId="0" fontId="11" fillId="0" borderId="18" xfId="0" applyFont="1" applyBorder="1" applyAlignment="1">
      <alignment horizontal="center" wrapText="1"/>
    </xf>
    <xf numFmtId="0" fontId="11" fillId="0" borderId="18" xfId="0" quotePrefix="1" applyFont="1" applyBorder="1" applyAlignment="1">
      <alignment horizontal="center" wrapText="1"/>
    </xf>
    <xf numFmtId="0" fontId="10" fillId="0" borderId="18" xfId="0" applyFont="1" applyFill="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0" fillId="0" borderId="18" xfId="0" quotePrefix="1" applyFont="1" applyBorder="1" applyAlignment="1">
      <alignment horizontal="center" vertical="center"/>
    </xf>
    <xf numFmtId="0" fontId="11" fillId="0" borderId="18" xfId="0" quotePrefix="1"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8" xfId="0" quotePrefix="1" applyFont="1" applyBorder="1" applyAlignment="1">
      <alignment horizontal="center" vertical="center" wrapText="1"/>
    </xf>
    <xf numFmtId="0" fontId="10" fillId="0" borderId="0" xfId="0" applyFont="1" applyFill="1" applyAlignment="1">
      <alignment horizontal="center" vertical="center"/>
    </xf>
    <xf numFmtId="0" fontId="11" fillId="0" borderId="0" xfId="0" applyFont="1" applyAlignment="1">
      <alignment horizontal="center" vertical="center"/>
    </xf>
    <xf numFmtId="0" fontId="0" fillId="0" borderId="0" xfId="0" applyFont="1"/>
    <xf numFmtId="0" fontId="0" fillId="0" borderId="0" xfId="0" applyFont="1" applyFill="1" applyBorder="1" applyAlignment="1">
      <alignment horizontal="left" vertical="center" wrapText="1"/>
    </xf>
    <xf numFmtId="164" fontId="0" fillId="0" borderId="0"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0" fillId="0" borderId="0" xfId="0" applyNumberFormat="1"/>
    <xf numFmtId="1" fontId="0" fillId="0" borderId="0" xfId="0" applyNumberFormat="1"/>
    <xf numFmtId="164" fontId="0" fillId="0" borderId="19" xfId="0" applyNumberFormat="1" applyFont="1" applyFill="1" applyBorder="1" applyAlignment="1">
      <alignment horizontal="center" vertical="center"/>
    </xf>
    <xf numFmtId="164" fontId="7" fillId="0" borderId="0" xfId="0" applyNumberFormat="1" applyFont="1" applyFill="1" applyBorder="1" applyAlignment="1">
      <alignment horizontal="center"/>
    </xf>
    <xf numFmtId="1" fontId="0" fillId="0" borderId="10" xfId="0" applyNumberFormat="1" applyFont="1" applyFill="1" applyBorder="1" applyAlignment="1">
      <alignment horizontal="center"/>
    </xf>
    <xf numFmtId="0" fontId="0" fillId="5" borderId="19" xfId="0" applyFont="1" applyFill="1" applyBorder="1" applyAlignment="1">
      <alignment horizontal="left" vertical="center" wrapText="1"/>
    </xf>
    <xf numFmtId="0" fontId="0" fillId="5" borderId="0" xfId="0" applyFont="1" applyFill="1" applyBorder="1" applyAlignment="1">
      <alignment horizontal="left" vertical="center" wrapText="1"/>
    </xf>
    <xf numFmtId="1" fontId="0" fillId="5" borderId="0" xfId="0" applyNumberFormat="1" applyFont="1" applyFill="1" applyBorder="1" applyAlignment="1">
      <alignment horizontal="center"/>
    </xf>
    <xf numFmtId="164" fontId="0" fillId="5" borderId="0" xfId="0" applyNumberFormat="1" applyFont="1" applyFill="1" applyBorder="1" applyAlignment="1">
      <alignment horizontal="center" vertical="center"/>
    </xf>
    <xf numFmtId="164" fontId="0" fillId="5" borderId="19" xfId="0" applyNumberFormat="1" applyFont="1" applyFill="1" applyBorder="1" applyAlignment="1">
      <alignment horizontal="center" vertical="center"/>
    </xf>
    <xf numFmtId="0" fontId="0" fillId="0" borderId="19" xfId="0" applyFont="1" applyFill="1" applyBorder="1" applyAlignment="1">
      <alignment horizontal="left" vertical="center"/>
    </xf>
    <xf numFmtId="0" fontId="0" fillId="5" borderId="19" xfId="0" applyFont="1" applyFill="1" applyBorder="1" applyAlignment="1">
      <alignment horizontal="left" vertical="center"/>
    </xf>
    <xf numFmtId="0" fontId="0" fillId="5" borderId="0" xfId="0" applyFont="1" applyFill="1" applyBorder="1" applyAlignment="1">
      <alignment horizontal="left" vertical="center"/>
    </xf>
    <xf numFmtId="1" fontId="0" fillId="5" borderId="0" xfId="0" applyNumberFormat="1" applyFont="1" applyFill="1" applyBorder="1" applyAlignment="1">
      <alignment horizontal="center" vertical="center"/>
    </xf>
    <xf numFmtId="0" fontId="0" fillId="0" borderId="0" xfId="0" applyAlignment="1">
      <alignment horizontal="left"/>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0" fontId="30" fillId="0" borderId="20" xfId="0" applyFont="1" applyBorder="1" applyAlignment="1">
      <alignment horizontal="left" wrapText="1"/>
    </xf>
    <xf numFmtId="1" fontId="10" fillId="0" borderId="12" xfId="0" applyNumberFormat="1" applyFont="1" applyBorder="1" applyAlignment="1">
      <alignment horizontal="center"/>
    </xf>
    <xf numFmtId="164" fontId="10" fillId="0" borderId="13" xfId="0" quotePrefix="1" applyNumberFormat="1" applyFont="1" applyBorder="1" applyAlignment="1">
      <alignment horizontal="center"/>
    </xf>
    <xf numFmtId="164" fontId="40" fillId="0" borderId="12" xfId="0" applyNumberFormat="1" applyFont="1" applyBorder="1" applyAlignment="1">
      <alignment horizontal="center"/>
    </xf>
    <xf numFmtId="164" fontId="10" fillId="0" borderId="12" xfId="0" applyNumberFormat="1" applyFont="1" applyBorder="1" applyAlignment="1">
      <alignment horizontal="center"/>
    </xf>
    <xf numFmtId="164" fontId="10" fillId="0" borderId="13" xfId="0" applyNumberFormat="1" applyFont="1" applyBorder="1" applyAlignment="1">
      <alignment horizontal="center"/>
    </xf>
    <xf numFmtId="164" fontId="10" fillId="0" borderId="12" xfId="0" quotePrefix="1" applyNumberFormat="1" applyFont="1" applyBorder="1" applyAlignment="1">
      <alignment horizontal="center"/>
    </xf>
    <xf numFmtId="3" fontId="0" fillId="5"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164" fontId="0" fillId="0" borderId="11" xfId="0" applyNumberFormat="1" applyFont="1" applyFill="1" applyBorder="1" applyAlignment="1">
      <alignment horizontal="center"/>
    </xf>
    <xf numFmtId="164" fontId="0" fillId="5" borderId="20" xfId="0" applyNumberFormat="1" applyFont="1" applyFill="1" applyBorder="1" applyAlignment="1">
      <alignment horizontal="center"/>
    </xf>
    <xf numFmtId="164" fontId="0" fillId="0" borderId="20" xfId="0" applyNumberFormat="1" applyFont="1" applyFill="1" applyBorder="1" applyAlignment="1">
      <alignment horizontal="center"/>
    </xf>
    <xf numFmtId="164" fontId="0" fillId="5"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1" fontId="0" fillId="0" borderId="9" xfId="0" applyNumberFormat="1" applyBorder="1" applyAlignment="1">
      <alignment horizontal="left" vertical="center"/>
    </xf>
    <xf numFmtId="0" fontId="0" fillId="0" borderId="10" xfId="0" applyBorder="1" applyAlignment="1">
      <alignment horizontal="left"/>
    </xf>
    <xf numFmtId="164" fontId="0" fillId="0" borderId="10" xfId="0" applyNumberFormat="1" applyBorder="1" applyAlignment="1">
      <alignment horizontal="left"/>
    </xf>
    <xf numFmtId="1" fontId="0" fillId="0" borderId="11" xfId="0" applyNumberFormat="1" applyBorder="1" applyAlignment="1">
      <alignment horizontal="left"/>
    </xf>
    <xf numFmtId="0" fontId="0" fillId="0" borderId="19" xfId="0" applyBorder="1"/>
    <xf numFmtId="1" fontId="0" fillId="0" borderId="20" xfId="0" applyNumberFormat="1" applyBorder="1" applyAlignment="1">
      <alignment horizontal="center"/>
    </xf>
    <xf numFmtId="1" fontId="13" fillId="0" borderId="19" xfId="0" applyNumberFormat="1" applyFont="1" applyBorder="1"/>
    <xf numFmtId="0" fontId="30" fillId="0" borderId="20" xfId="0" applyFont="1" applyBorder="1"/>
    <xf numFmtId="0" fontId="30" fillId="0" borderId="19" xfId="0" applyFont="1" applyBorder="1"/>
    <xf numFmtId="1" fontId="13" fillId="0" borderId="20" xfId="0" applyNumberFormat="1" applyFont="1" applyBorder="1" applyAlignment="1">
      <alignment vertical="top"/>
    </xf>
    <xf numFmtId="1" fontId="13" fillId="0" borderId="19" xfId="0" applyNumberFormat="1" applyFont="1" applyBorder="1" applyAlignment="1">
      <alignment horizontal="left"/>
    </xf>
    <xf numFmtId="0" fontId="17" fillId="0" borderId="19" xfId="0" applyFont="1" applyBorder="1"/>
    <xf numFmtId="0" fontId="0" fillId="0" borderId="14" xfId="0" applyBorder="1"/>
    <xf numFmtId="0" fontId="0" fillId="0" borderId="12" xfId="0" applyBorder="1" applyAlignment="1">
      <alignment horizontal="center"/>
    </xf>
    <xf numFmtId="164" fontId="0" fillId="0" borderId="12" xfId="0" applyNumberFormat="1" applyBorder="1" applyAlignment="1">
      <alignment horizontal="center"/>
    </xf>
    <xf numFmtId="1" fontId="0" fillId="0" borderId="13" xfId="0" applyNumberFormat="1" applyBorder="1" applyAlignment="1">
      <alignment horizontal="center"/>
    </xf>
    <xf numFmtId="1" fontId="13" fillId="0" borderId="19" xfId="0" applyNumberFormat="1" applyFont="1" applyBorder="1" applyAlignment="1">
      <alignment vertical="center"/>
    </xf>
    <xf numFmtId="0" fontId="3" fillId="0" borderId="0" xfId="0" applyFont="1" applyFill="1"/>
    <xf numFmtId="0" fontId="0" fillId="0" borderId="0" xfId="0" applyFill="1"/>
    <xf numFmtId="0" fontId="11" fillId="0" borderId="0" xfId="0" applyFont="1" applyFill="1" applyBorder="1" applyAlignment="1">
      <alignment horizontal="center"/>
    </xf>
    <xf numFmtId="0" fontId="0" fillId="0" borderId="0" xfId="0" applyFont="1" applyFill="1" applyBorder="1" applyAlignment="1">
      <alignment horizontal="center"/>
    </xf>
    <xf numFmtId="164" fontId="7" fillId="0" borderId="0" xfId="0" applyNumberFormat="1" applyFont="1" applyBorder="1" applyAlignment="1"/>
    <xf numFmtId="164" fontId="10" fillId="0" borderId="0" xfId="0" applyNumberFormat="1" applyFont="1" applyBorder="1" applyAlignment="1">
      <alignment horizontal="center"/>
    </xf>
    <xf numFmtId="165" fontId="0" fillId="0" borderId="5" xfId="0" quotePrefix="1" applyNumberFormat="1" applyFont="1" applyFill="1" applyBorder="1" applyAlignment="1">
      <alignment horizontal="left" vertical="center"/>
    </xf>
    <xf numFmtId="1" fontId="13" fillId="0" borderId="0" xfId="0" applyNumberFormat="1" applyFont="1" applyFill="1" applyBorder="1" applyAlignment="1">
      <alignment horizontal="center" vertical="center"/>
    </xf>
    <xf numFmtId="0" fontId="14" fillId="0" borderId="9" xfId="0" applyFont="1" applyFill="1" applyBorder="1" applyAlignment="1">
      <alignment vertical="center"/>
    </xf>
    <xf numFmtId="0" fontId="15" fillId="0" borderId="19" xfId="0" applyFont="1" applyFill="1" applyBorder="1" applyAlignment="1">
      <alignment vertical="center"/>
    </xf>
    <xf numFmtId="0" fontId="13" fillId="0" borderId="19" xfId="0" applyFont="1" applyFill="1" applyBorder="1" applyAlignment="1">
      <alignment vertical="center"/>
    </xf>
    <xf numFmtId="164" fontId="10" fillId="0" borderId="14" xfId="0" applyNumberFormat="1" applyFont="1" applyBorder="1" applyAlignment="1">
      <alignment horizontal="center"/>
    </xf>
    <xf numFmtId="0" fontId="0" fillId="0" borderId="0" xfId="0" applyFont="1" applyAlignment="1"/>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0" fillId="0" borderId="0" xfId="0" applyFont="1" applyFill="1"/>
    <xf numFmtId="164" fontId="10" fillId="0" borderId="0" xfId="0" applyNumberFormat="1" applyFont="1" applyFill="1" applyBorder="1" applyAlignment="1">
      <alignment horizontal="center"/>
    </xf>
    <xf numFmtId="0" fontId="0" fillId="6" borderId="19" xfId="0" applyFont="1" applyFill="1" applyBorder="1" applyAlignment="1">
      <alignment horizontal="left" vertical="center"/>
    </xf>
    <xf numFmtId="0" fontId="0" fillId="6" borderId="0" xfId="0" applyFont="1" applyFill="1" applyBorder="1" applyAlignment="1">
      <alignment horizontal="left" vertical="center" wrapText="1"/>
    </xf>
    <xf numFmtId="1" fontId="0" fillId="6" borderId="0" xfId="0" applyNumberFormat="1" applyFont="1" applyFill="1" applyBorder="1" applyAlignment="1">
      <alignment horizontal="center"/>
    </xf>
    <xf numFmtId="1" fontId="0" fillId="6" borderId="0" xfId="0" applyNumberFormat="1" applyFont="1" applyFill="1" applyBorder="1" applyAlignment="1">
      <alignment horizontal="center" vertical="center"/>
    </xf>
    <xf numFmtId="3" fontId="0" fillId="6" borderId="0" xfId="0" applyNumberFormat="1" applyFont="1" applyFill="1" applyBorder="1" applyAlignment="1">
      <alignment horizontal="center" vertical="center"/>
    </xf>
    <xf numFmtId="164" fontId="0" fillId="6" borderId="20" xfId="0" applyNumberFormat="1" applyFont="1" applyFill="1" applyBorder="1" applyAlignment="1">
      <alignment horizontal="center"/>
    </xf>
    <xf numFmtId="164" fontId="0" fillId="6" borderId="0" xfId="0" applyNumberFormat="1" applyFont="1" applyFill="1" applyBorder="1" applyAlignment="1">
      <alignment horizontal="center" vertical="center"/>
    </xf>
    <xf numFmtId="164" fontId="0" fillId="6" borderId="19" xfId="0" applyNumberFormat="1" applyFont="1" applyFill="1" applyBorder="1" applyAlignment="1">
      <alignment horizontal="center" vertical="center"/>
    </xf>
    <xf numFmtId="164" fontId="0" fillId="6" borderId="20" xfId="0" applyNumberFormat="1" applyFont="1" applyFill="1" applyBorder="1" applyAlignment="1">
      <alignment horizontal="center" vertical="center"/>
    </xf>
    <xf numFmtId="0" fontId="0" fillId="6" borderId="0" xfId="0" applyFont="1" applyFill="1" applyBorder="1" applyAlignment="1">
      <alignment horizontal="left" vertical="center"/>
    </xf>
    <xf numFmtId="0" fontId="12" fillId="6" borderId="21" xfId="0" applyFont="1" applyFill="1" applyBorder="1" applyAlignment="1">
      <alignment vertical="center"/>
    </xf>
    <xf numFmtId="0" fontId="12" fillId="6" borderId="22" xfId="0" applyFont="1" applyFill="1" applyBorder="1" applyAlignment="1">
      <alignment vertical="center"/>
    </xf>
    <xf numFmtId="0" fontId="0" fillId="6" borderId="19" xfId="0" applyFont="1" applyFill="1" applyBorder="1" applyAlignment="1">
      <alignment horizontal="left" vertical="center" wrapText="1"/>
    </xf>
    <xf numFmtId="164" fontId="7" fillId="6" borderId="0" xfId="0" applyNumberFormat="1" applyFont="1" applyFill="1" applyBorder="1" applyAlignment="1">
      <alignment horizontal="center" vertical="center"/>
    </xf>
    <xf numFmtId="164" fontId="7" fillId="6" borderId="0" xfId="0" applyNumberFormat="1" applyFont="1" applyFill="1" applyBorder="1" applyAlignment="1">
      <alignment horizontal="center"/>
    </xf>
    <xf numFmtId="164" fontId="7" fillId="6" borderId="19" xfId="0" applyNumberFormat="1" applyFont="1" applyFill="1" applyBorder="1" applyAlignment="1">
      <alignment horizontal="center" vertical="center"/>
    </xf>
    <xf numFmtId="0" fontId="0" fillId="0" borderId="0" xfId="0" applyFont="1" applyBorder="1"/>
    <xf numFmtId="0" fontId="31" fillId="0" borderId="0" xfId="0" applyFont="1" applyBorder="1"/>
    <xf numFmtId="0" fontId="0" fillId="0" borderId="10" xfId="0" applyFont="1" applyFill="1" applyBorder="1" applyAlignment="1"/>
    <xf numFmtId="0" fontId="0" fillId="0" borderId="0" xfId="0" applyBorder="1" applyAlignment="1">
      <alignment horizontal="center"/>
    </xf>
    <xf numFmtId="164" fontId="0" fillId="0" borderId="0" xfId="0" applyNumberFormat="1" applyBorder="1" applyAlignment="1">
      <alignment horizontal="center"/>
    </xf>
    <xf numFmtId="0" fontId="30" fillId="0" borderId="0" xfId="0" applyFont="1" applyBorder="1"/>
    <xf numFmtId="0" fontId="0" fillId="0" borderId="0" xfId="0" applyBorder="1"/>
    <xf numFmtId="0" fontId="30" fillId="0" borderId="0" xfId="0" applyFont="1" applyBorder="1" applyAlignment="1">
      <alignment horizontal="left" wrapText="1"/>
    </xf>
    <xf numFmtId="1" fontId="13" fillId="0" borderId="0" xfId="0" applyNumberFormat="1" applyFont="1" applyBorder="1" applyAlignment="1">
      <alignment vertical="top"/>
    </xf>
    <xf numFmtId="164" fontId="44" fillId="0" borderId="21" xfId="0" applyNumberFormat="1" applyFont="1" applyFill="1" applyBorder="1" applyAlignment="1">
      <alignment horizontal="center" vertical="center"/>
    </xf>
    <xf numFmtId="164" fontId="44" fillId="0" borderId="22" xfId="0" applyNumberFormat="1" applyFont="1" applyFill="1" applyBorder="1" applyAlignment="1">
      <alignment horizontal="center" vertical="center"/>
    </xf>
    <xf numFmtId="164" fontId="44" fillId="0" borderId="23" xfId="0" applyNumberFormat="1" applyFont="1" applyFill="1" applyBorder="1" applyAlignment="1">
      <alignment horizontal="center" vertical="center"/>
    </xf>
    <xf numFmtId="164" fontId="7" fillId="0" borderId="11" xfId="0" applyNumberFormat="1" applyFont="1" applyFill="1" applyBorder="1" applyAlignment="1">
      <alignment horizontal="center"/>
    </xf>
    <xf numFmtId="164" fontId="7" fillId="0" borderId="10" xfId="0" applyNumberFormat="1" applyFont="1" applyFill="1" applyBorder="1" applyAlignment="1">
      <alignment horizontal="center" vertical="center"/>
    </xf>
    <xf numFmtId="164" fontId="7" fillId="0" borderId="10" xfId="0" applyNumberFormat="1" applyFont="1" applyFill="1" applyBorder="1" applyAlignment="1">
      <alignment horizontal="center"/>
    </xf>
    <xf numFmtId="164" fontId="7" fillId="0" borderId="9"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164" fontId="7" fillId="0" borderId="13" xfId="0" applyNumberFormat="1" applyFont="1" applyFill="1" applyBorder="1" applyAlignment="1">
      <alignment horizontal="center"/>
    </xf>
    <xf numFmtId="164" fontId="7" fillId="0" borderId="13"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164" fontId="0" fillId="6" borderId="0" xfId="0" applyNumberFormat="1" applyFont="1" applyFill="1" applyBorder="1" applyAlignment="1">
      <alignment horizontal="center"/>
    </xf>
    <xf numFmtId="164" fontId="7" fillId="6" borderId="20" xfId="0" applyNumberFormat="1" applyFont="1" applyFill="1" applyBorder="1" applyAlignment="1">
      <alignment horizontal="center"/>
    </xf>
    <xf numFmtId="164" fontId="7" fillId="6" borderId="20" xfId="0" applyNumberFormat="1" applyFont="1" applyFill="1" applyBorder="1" applyAlignment="1">
      <alignment horizontal="center" vertical="center"/>
    </xf>
    <xf numFmtId="0" fontId="12" fillId="6" borderId="12" xfId="0" applyFont="1" applyFill="1" applyBorder="1" applyAlignment="1">
      <alignment vertical="center"/>
    </xf>
    <xf numFmtId="0" fontId="12" fillId="6" borderId="13" xfId="0" applyFont="1" applyFill="1" applyBorder="1" applyAlignment="1">
      <alignment vertical="center"/>
    </xf>
    <xf numFmtId="164" fontId="44" fillId="0" borderId="21" xfId="0" applyNumberFormat="1" applyFont="1" applyBorder="1" applyAlignment="1">
      <alignment horizontal="center" vertical="center"/>
    </xf>
    <xf numFmtId="164" fontId="44" fillId="0" borderId="22" xfId="0" applyNumberFormat="1" applyFont="1" applyBorder="1" applyAlignment="1">
      <alignment horizontal="center" vertical="center"/>
    </xf>
    <xf numFmtId="164" fontId="44" fillId="0" borderId="23" xfId="0" applyNumberFormat="1" applyFont="1" applyBorder="1" applyAlignment="1">
      <alignment horizontal="center" vertical="center"/>
    </xf>
    <xf numFmtId="164" fontId="0" fillId="6" borderId="12" xfId="0" applyNumberFormat="1" applyFont="1" applyFill="1" applyBorder="1" applyAlignment="1">
      <alignment horizontal="center" vertical="center"/>
    </xf>
    <xf numFmtId="0" fontId="18" fillId="0" borderId="0" xfId="4" applyFont="1" applyAlignment="1">
      <alignment horizontal="center" vertical="center"/>
    </xf>
    <xf numFmtId="0" fontId="19" fillId="3" borderId="0" xfId="4" applyFont="1" applyFill="1" applyAlignment="1">
      <alignment horizontal="center" vertical="center"/>
    </xf>
    <xf numFmtId="0" fontId="20" fillId="0" borderId="0" xfId="4" applyFont="1" applyAlignment="1">
      <alignment horizontal="left" vertical="center" wrapText="1"/>
    </xf>
    <xf numFmtId="0" fontId="20" fillId="0" borderId="0" xfId="4" applyFont="1" applyAlignment="1">
      <alignment horizontal="left" vertical="center"/>
    </xf>
    <xf numFmtId="0" fontId="20" fillId="0" borderId="0" xfId="4" applyFont="1" applyFill="1" applyAlignment="1">
      <alignment horizontal="left" vertical="center"/>
    </xf>
    <xf numFmtId="0" fontId="6" fillId="0" borderId="0" xfId="1" applyAlignment="1">
      <alignment horizontal="left" vertical="center"/>
    </xf>
    <xf numFmtId="0" fontId="20" fillId="0" borderId="0" xfId="4" applyFont="1" applyAlignment="1">
      <alignment horizontal="center" vertical="center"/>
    </xf>
    <xf numFmtId="0" fontId="23" fillId="4" borderId="15" xfId="5" applyFont="1" applyFill="1" applyBorder="1" applyAlignment="1">
      <alignment horizontal="left" vertical="center"/>
    </xf>
    <xf numFmtId="0" fontId="23" fillId="4" borderId="16" xfId="5" applyFont="1" applyFill="1" applyBorder="1" applyAlignment="1">
      <alignment horizontal="left" vertical="center"/>
    </xf>
    <xf numFmtId="0" fontId="23" fillId="4" borderId="17" xfId="5" applyFont="1" applyFill="1" applyBorder="1" applyAlignment="1">
      <alignment horizontal="left" vertical="center"/>
    </xf>
    <xf numFmtId="0" fontId="22" fillId="0" borderId="15" xfId="4" applyFont="1" applyFill="1" applyBorder="1" applyAlignment="1">
      <alignment horizontal="left" vertical="top" wrapText="1"/>
    </xf>
    <xf numFmtId="0" fontId="22" fillId="0" borderId="16" xfId="4" applyFont="1" applyFill="1" applyBorder="1" applyAlignment="1">
      <alignment horizontal="left" vertical="top" wrapText="1"/>
    </xf>
    <xf numFmtId="0" fontId="22" fillId="0" borderId="17" xfId="4" applyFont="1" applyFill="1" applyBorder="1" applyAlignment="1">
      <alignment horizontal="left" vertical="top" wrapText="1"/>
    </xf>
    <xf numFmtId="0" fontId="23" fillId="4" borderId="15" xfId="4" applyFont="1" applyFill="1" applyBorder="1" applyAlignment="1">
      <alignment horizontal="left" wrapText="1"/>
    </xf>
    <xf numFmtId="0" fontId="23" fillId="4" borderId="16" xfId="4" applyFont="1" applyFill="1" applyBorder="1" applyAlignment="1">
      <alignment horizontal="left" wrapText="1"/>
    </xf>
    <xf numFmtId="0" fontId="23" fillId="4" borderId="17" xfId="4" applyFont="1" applyFill="1" applyBorder="1" applyAlignment="1">
      <alignment horizontal="left" wrapText="1"/>
    </xf>
    <xf numFmtId="0" fontId="24" fillId="4" borderId="7" xfId="4" applyFont="1" applyFill="1" applyBorder="1" applyAlignment="1">
      <alignment horizontal="left" vertical="center" wrapText="1"/>
    </xf>
    <xf numFmtId="0" fontId="24" fillId="4" borderId="2" xfId="4" applyFont="1" applyFill="1" applyBorder="1" applyAlignment="1">
      <alignment horizontal="left" vertical="center" wrapText="1"/>
    </xf>
    <xf numFmtId="0" fontId="24" fillId="4" borderId="8" xfId="4" applyFont="1" applyFill="1" applyBorder="1" applyAlignment="1">
      <alignment horizontal="left" vertical="center" wrapText="1"/>
    </xf>
    <xf numFmtId="0" fontId="6" fillId="0" borderId="2" xfId="1" applyFill="1" applyBorder="1" applyAlignment="1">
      <alignment horizontal="left" vertical="center"/>
    </xf>
    <xf numFmtId="0" fontId="21" fillId="3" borderId="15" xfId="4" applyFont="1" applyFill="1" applyBorder="1" applyAlignment="1">
      <alignment horizontal="left" vertical="top" wrapText="1"/>
    </xf>
    <xf numFmtId="0" fontId="21" fillId="3" borderId="16" xfId="4" applyFont="1" applyFill="1" applyBorder="1" applyAlignment="1">
      <alignment horizontal="left" vertical="top" wrapText="1"/>
    </xf>
    <xf numFmtId="0" fontId="21" fillId="3" borderId="17" xfId="4" applyFont="1" applyFill="1" applyBorder="1" applyAlignment="1">
      <alignment horizontal="left" vertical="top" wrapText="1"/>
    </xf>
    <xf numFmtId="0" fontId="22" fillId="0" borderId="3" xfId="4" applyFont="1" applyFill="1" applyBorder="1" applyAlignment="1">
      <alignment horizontal="left" vertical="top" wrapText="1"/>
    </xf>
    <xf numFmtId="0" fontId="22" fillId="0" borderId="1" xfId="4" applyFont="1" applyFill="1" applyBorder="1" applyAlignment="1">
      <alignment horizontal="left" vertical="top" wrapText="1"/>
    </xf>
    <xf numFmtId="0" fontId="22" fillId="0" borderId="4" xfId="4" applyFont="1" applyFill="1" applyBorder="1" applyAlignment="1">
      <alignment horizontal="left" vertical="top" wrapText="1"/>
    </xf>
    <xf numFmtId="0" fontId="22" fillId="0" borderId="5" xfId="4"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6" xfId="4" applyFont="1" applyFill="1" applyBorder="1" applyAlignment="1">
      <alignment horizontal="left" vertical="top" wrapText="1"/>
    </xf>
    <xf numFmtId="0" fontId="22" fillId="0" borderId="7" xfId="4" applyFont="1" applyFill="1" applyBorder="1" applyAlignment="1">
      <alignment horizontal="left" vertical="top" wrapText="1"/>
    </xf>
    <xf numFmtId="0" fontId="22" fillId="0" borderId="2" xfId="4" applyFont="1" applyFill="1" applyBorder="1" applyAlignment="1">
      <alignment horizontal="left" vertical="top" wrapText="1"/>
    </xf>
    <xf numFmtId="0" fontId="22" fillId="0" borderId="8" xfId="4" applyFont="1" applyFill="1"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2" xfId="1" applyBorder="1" applyAlignment="1">
      <alignment horizontal="left" vertical="top" wrapText="1"/>
    </xf>
    <xf numFmtId="0" fontId="6" fillId="0" borderId="8" xfId="1" applyBorder="1" applyAlignment="1">
      <alignment horizontal="left" vertical="top" wrapText="1"/>
    </xf>
    <xf numFmtId="164" fontId="7" fillId="0" borderId="11" xfId="0" applyNumberFormat="1" applyFont="1" applyBorder="1" applyAlignment="1">
      <alignment horizontal="center" wrapText="1"/>
    </xf>
    <xf numFmtId="164" fontId="7" fillId="0" borderId="20" xfId="0" applyNumberFormat="1" applyFont="1" applyBorder="1" applyAlignment="1">
      <alignment horizontal="center" wrapText="1"/>
    </xf>
    <xf numFmtId="164" fontId="12" fillId="0" borderId="10" xfId="0" applyNumberFormat="1" applyFont="1" applyBorder="1" applyAlignment="1">
      <alignment horizontal="center" wrapText="1"/>
    </xf>
    <xf numFmtId="164" fontId="12" fillId="0" borderId="0" xfId="0" applyNumberFormat="1" applyFont="1" applyAlignment="1">
      <alignment horizontal="center" wrapText="1"/>
    </xf>
    <xf numFmtId="164" fontId="7" fillId="0" borderId="10" xfId="0" applyNumberFormat="1" applyFont="1" applyBorder="1" applyAlignment="1">
      <alignment horizontal="center" wrapText="1"/>
    </xf>
    <xf numFmtId="164" fontId="7" fillId="0" borderId="0" xfId="0" applyNumberFormat="1" applyFont="1" applyBorder="1" applyAlignment="1">
      <alignment horizontal="center" wrapText="1"/>
    </xf>
    <xf numFmtId="164" fontId="7" fillId="0" borderId="9" xfId="0" applyNumberFormat="1" applyFont="1" applyBorder="1" applyAlignment="1">
      <alignment horizontal="center" wrapText="1"/>
    </xf>
    <xf numFmtId="164" fontId="7" fillId="0" borderId="19" xfId="0" applyNumberFormat="1" applyFont="1" applyBorder="1" applyAlignment="1">
      <alignment horizontal="center" wrapText="1"/>
    </xf>
    <xf numFmtId="164" fontId="7" fillId="0" borderId="21" xfId="0" applyNumberFormat="1" applyFont="1" applyBorder="1" applyAlignment="1">
      <alignment horizontal="center"/>
    </xf>
    <xf numFmtId="164" fontId="7" fillId="0" borderId="23" xfId="0" applyNumberFormat="1" applyFont="1" applyBorder="1" applyAlignment="1">
      <alignment horizontal="center"/>
    </xf>
    <xf numFmtId="164" fontId="7" fillId="0" borderId="0" xfId="0" applyNumberFormat="1" applyFont="1" applyAlignment="1">
      <alignment horizontal="center" wrapText="1"/>
    </xf>
    <xf numFmtId="164" fontId="12" fillId="0" borderId="9" xfId="0" applyNumberFormat="1" applyFont="1" applyBorder="1" applyAlignment="1">
      <alignment horizontal="center" wrapText="1"/>
    </xf>
    <xf numFmtId="164" fontId="12" fillId="0" borderId="0" xfId="0" applyNumberFormat="1" applyFont="1" applyBorder="1" applyAlignment="1">
      <alignment horizontal="center" wrapText="1"/>
    </xf>
    <xf numFmtId="0" fontId="7" fillId="0" borderId="10" xfId="0" applyFont="1" applyBorder="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1" fontId="7" fillId="0" borderId="10" xfId="0" applyNumberFormat="1" applyFont="1" applyBorder="1" applyAlignment="1">
      <alignment horizontal="center"/>
    </xf>
    <xf numFmtId="1" fontId="7" fillId="0" borderId="0" xfId="0" applyNumberFormat="1" applyFont="1" applyAlignment="1">
      <alignment horizontal="center"/>
    </xf>
    <xf numFmtId="0" fontId="44" fillId="0" borderId="21" xfId="0" applyFont="1" applyFill="1" applyBorder="1" applyAlignment="1">
      <alignment horizontal="right" vertical="center"/>
    </xf>
    <xf numFmtId="0" fontId="44" fillId="0" borderId="22"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164" fontId="12" fillId="0" borderId="11" xfId="0" applyNumberFormat="1" applyFont="1" applyBorder="1" applyAlignment="1">
      <alignment horizontal="center" wrapText="1"/>
    </xf>
    <xf numFmtId="164" fontId="12" fillId="0" borderId="20" xfId="0" applyNumberFormat="1" applyFont="1" applyBorder="1" applyAlignment="1">
      <alignment horizontal="center"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14"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7" fillId="6" borderId="19" xfId="0" applyFont="1" applyFill="1" applyBorder="1" applyAlignment="1">
      <alignment horizontal="right" vertical="center"/>
    </xf>
    <xf numFmtId="0" fontId="7" fillId="6" borderId="0" xfId="0" applyFont="1" applyFill="1" applyBorder="1" applyAlignment="1">
      <alignment horizontal="right" vertical="center"/>
    </xf>
    <xf numFmtId="0" fontId="7" fillId="6" borderId="20" xfId="0" applyFont="1" applyFill="1" applyBorder="1" applyAlignment="1">
      <alignment horizontal="righ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43" fillId="0" borderId="9" xfId="0" applyFont="1" applyBorder="1" applyAlignment="1">
      <alignment horizontal="center" vertical="center"/>
    </xf>
    <xf numFmtId="0" fontId="43" fillId="0" borderId="11" xfId="0" applyFont="1" applyBorder="1" applyAlignment="1">
      <alignment horizontal="center" vertical="center"/>
    </xf>
    <xf numFmtId="0" fontId="44" fillId="0" borderId="9" xfId="0" applyFont="1" applyBorder="1" applyAlignment="1">
      <alignment horizontal="right" vertical="center"/>
    </xf>
    <xf numFmtId="0" fontId="44" fillId="0" borderId="10" xfId="0" applyFont="1" applyBorder="1" applyAlignment="1">
      <alignment horizontal="right" vertical="center"/>
    </xf>
    <xf numFmtId="0" fontId="43" fillId="0" borderId="21" xfId="0" applyFont="1" applyFill="1" applyBorder="1" applyAlignment="1">
      <alignment horizontal="center" vertical="center"/>
    </xf>
    <xf numFmtId="0" fontId="43" fillId="0" borderId="23" xfId="0" applyFont="1" applyFill="1" applyBorder="1" applyAlignment="1">
      <alignment horizontal="center" vertical="center"/>
    </xf>
    <xf numFmtId="0" fontId="7" fillId="0" borderId="9" xfId="0"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10" fillId="2" borderId="18" xfId="0" applyFont="1" applyFill="1" applyBorder="1" applyAlignment="1">
      <alignment horizontal="center" vertical="center"/>
    </xf>
    <xf numFmtId="0" fontId="27" fillId="0" borderId="0" xfId="1" applyFont="1" applyAlignment="1">
      <alignment horizontal="center"/>
    </xf>
    <xf numFmtId="0" fontId="11" fillId="0" borderId="18" xfId="0" applyFont="1" applyBorder="1" applyAlignment="1">
      <alignment horizontal="center" vertical="center" wrapText="1"/>
    </xf>
    <xf numFmtId="0" fontId="38" fillId="0" borderId="19" xfId="0" applyFont="1" applyBorder="1" applyAlignment="1">
      <alignment horizontal="center" vertical="center"/>
    </xf>
    <xf numFmtId="0" fontId="38" fillId="0" borderId="0" xfId="0" applyFont="1" applyBorder="1" applyAlignment="1">
      <alignment horizontal="center" vertical="center"/>
    </xf>
    <xf numFmtId="0" fontId="38" fillId="0" borderId="20" xfId="0" applyFont="1" applyBorder="1" applyAlignment="1">
      <alignment horizontal="center" vertical="center"/>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0" fontId="35" fillId="0" borderId="14"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5">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4"/>
    </tableStyle>
    <tableStyle name="Table Style 1 2" pivot="0" count="1" xr9:uid="{00000000-0011-0000-FFFF-FFFF01000000}">
      <tableStyleElement type="first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2020</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865938" y="0"/>
          <a:ext cx="4305301"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6D8B7DD-17B4-4C4E-8BB0-BEDA2BA2F50F}" name="Table31210" displayName="Table31210" ref="A3:F16" headerRowCount="0" totalsRowShown="0" headerRowDxfId="22" dataDxfId="20" headerRowBorderDxfId="21" tableBorderDxfId="19">
  <tableColumns count="6">
    <tableColumn id="1" xr3:uid="{D2CB4F48-8CEA-4CB7-98BD-C414FEF13F50}" name="Column1" headerRowDxfId="18" dataDxfId="17"/>
    <tableColumn id="2" xr3:uid="{F9BB3BCA-BDA8-47F1-94B1-A009CE92D4A0}" name="Column2" headerRowDxfId="16" dataDxfId="15"/>
    <tableColumn id="3" xr3:uid="{C9F4EF34-F730-4213-841D-6001E216490A}" name="Column3" headerRowDxfId="14" dataDxfId="13"/>
    <tableColumn id="6" xr3:uid="{4E21ABE6-BB48-4568-B8DF-784922468E80}" name="Column6" headerRowDxfId="12" dataDxfId="11"/>
    <tableColumn id="7" xr3:uid="{8454065A-77AD-48B4-B7BE-3E7F327937A7}" name="Column7" headerRowDxfId="10" dataDxfId="9"/>
    <tableColumn id="8" xr3:uid="{30C67499-8D57-40A4-BF99-3715CA2C830A}" name="Column8" headerRowDxfId="8" dataDxfId="7"/>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3:C28" totalsRowShown="0" headerRowDxfId="6" dataDxfId="4" headerRowBorderDxfId="5" tableBorderDxfId="3">
  <tableColumns count="3">
    <tableColumn id="1" xr3:uid="{85533014-40F5-45CA-9EA7-C396FD37E505}" name="Month" dataDxfId="2"/>
    <tableColumn id="2" xr3:uid="{8A79F74D-1745-4011-88C2-504A6EDBDC1F}" name="Precip. In." dataDxfId="1"/>
    <tableColumn id="3" xr3:uid="{EA339F6A-360A-449E-848E-8022A5B29855}"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limate.com/" TargetMode="External"/><Relationship Id="rId1" Type="http://schemas.openxmlformats.org/officeDocument/2006/relationships/hyperlink" Target="http://climatesmartfarming.org/tools/csf-growing-degree-day-calculator/"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activeCell="C6" sqref="C6:K6"/>
    </sheetView>
  </sheetViews>
  <sheetFormatPr defaultColWidth="12.42578125" defaultRowHeight="15" x14ac:dyDescent="0.25"/>
  <cols>
    <col min="1" max="16384" width="12.42578125" style="28"/>
  </cols>
  <sheetData>
    <row r="1" spans="1:11" ht="69.95" customHeight="1" x14ac:dyDescent="0.25">
      <c r="A1" s="200"/>
      <c r="B1" s="200"/>
      <c r="C1" s="200"/>
      <c r="D1" s="200"/>
      <c r="E1" s="200"/>
      <c r="F1" s="200"/>
      <c r="G1" s="200"/>
      <c r="H1" s="200"/>
      <c r="I1" s="200"/>
      <c r="J1" s="200"/>
      <c r="K1" s="200"/>
    </row>
    <row r="2" spans="1:11" ht="35.1" customHeight="1" x14ac:dyDescent="0.25">
      <c r="A2" s="201" t="s">
        <v>101</v>
      </c>
      <c r="B2" s="201"/>
      <c r="C2" s="201"/>
      <c r="D2" s="201"/>
      <c r="E2" s="201"/>
      <c r="F2" s="201"/>
      <c r="G2" s="201"/>
      <c r="H2" s="201"/>
      <c r="I2" s="201"/>
      <c r="J2" s="201"/>
      <c r="K2" s="201"/>
    </row>
    <row r="3" spans="1:11" ht="15.95" customHeight="1" x14ac:dyDescent="0.25">
      <c r="A3" s="202" t="s">
        <v>102</v>
      </c>
      <c r="B3" s="202"/>
      <c r="C3" s="203" t="s">
        <v>103</v>
      </c>
      <c r="D3" s="203"/>
      <c r="E3" s="203"/>
      <c r="F3" s="203"/>
      <c r="G3" s="203" t="s">
        <v>104</v>
      </c>
      <c r="H3" s="203"/>
      <c r="I3" s="203"/>
      <c r="J3" s="203"/>
      <c r="K3" s="203"/>
    </row>
    <row r="4" spans="1:11" x14ac:dyDescent="0.25">
      <c r="A4" s="202" t="s">
        <v>105</v>
      </c>
      <c r="B4" s="202"/>
      <c r="C4" s="204" t="s">
        <v>253</v>
      </c>
      <c r="D4" s="204"/>
      <c r="E4" s="204"/>
      <c r="F4" s="204"/>
      <c r="G4" s="203" t="s">
        <v>106</v>
      </c>
      <c r="H4" s="203"/>
      <c r="I4" s="203"/>
      <c r="J4" s="203"/>
      <c r="K4" s="203"/>
    </row>
    <row r="5" spans="1:11" x14ac:dyDescent="0.25">
      <c r="A5" s="202" t="s">
        <v>107</v>
      </c>
      <c r="B5" s="202"/>
      <c r="C5" s="205" t="s">
        <v>254</v>
      </c>
      <c r="D5" s="203"/>
      <c r="E5" s="203"/>
      <c r="F5" s="203"/>
      <c r="G5" s="206"/>
      <c r="H5" s="206"/>
      <c r="I5" s="206"/>
      <c r="J5" s="206"/>
      <c r="K5" s="206"/>
    </row>
    <row r="6" spans="1:11" x14ac:dyDescent="0.25">
      <c r="A6" s="202" t="s">
        <v>108</v>
      </c>
      <c r="B6" s="202"/>
      <c r="C6" s="219"/>
      <c r="D6" s="219"/>
      <c r="E6" s="219"/>
      <c r="F6" s="219"/>
      <c r="G6" s="219"/>
      <c r="H6" s="219"/>
      <c r="I6" s="219"/>
      <c r="J6" s="219"/>
      <c r="K6" s="219"/>
    </row>
    <row r="7" spans="1:11" ht="18" customHeight="1" x14ac:dyDescent="0.25">
      <c r="A7" s="220" t="s">
        <v>109</v>
      </c>
      <c r="B7" s="221"/>
      <c r="C7" s="221"/>
      <c r="D7" s="221"/>
      <c r="E7" s="221"/>
      <c r="F7" s="221"/>
      <c r="G7" s="221"/>
      <c r="H7" s="221"/>
      <c r="I7" s="221"/>
      <c r="J7" s="221"/>
      <c r="K7" s="222"/>
    </row>
    <row r="8" spans="1:11" ht="51.95" customHeight="1" x14ac:dyDescent="0.25">
      <c r="A8" s="210" t="s">
        <v>110</v>
      </c>
      <c r="B8" s="211"/>
      <c r="C8" s="211"/>
      <c r="D8" s="211"/>
      <c r="E8" s="211"/>
      <c r="F8" s="211"/>
      <c r="G8" s="211"/>
      <c r="H8" s="211"/>
      <c r="I8" s="211"/>
      <c r="J8" s="211"/>
      <c r="K8" s="212"/>
    </row>
    <row r="9" spans="1:11" ht="18" customHeight="1" x14ac:dyDescent="0.25">
      <c r="A9" s="220" t="s">
        <v>111</v>
      </c>
      <c r="B9" s="221"/>
      <c r="C9" s="221"/>
      <c r="D9" s="221"/>
      <c r="E9" s="221"/>
      <c r="F9" s="221"/>
      <c r="G9" s="221"/>
      <c r="H9" s="221"/>
      <c r="I9" s="221"/>
      <c r="J9" s="221"/>
      <c r="K9" s="222"/>
    </row>
    <row r="10" spans="1:11" s="29" customFormat="1" ht="15" customHeight="1" x14ac:dyDescent="0.25">
      <c r="A10" s="223" t="s">
        <v>112</v>
      </c>
      <c r="B10" s="224"/>
      <c r="C10" s="224"/>
      <c r="D10" s="224"/>
      <c r="E10" s="224"/>
      <c r="F10" s="224"/>
      <c r="G10" s="224"/>
      <c r="H10" s="224"/>
      <c r="I10" s="224"/>
      <c r="J10" s="224"/>
      <c r="K10" s="225"/>
    </row>
    <row r="11" spans="1:11" s="29" customFormat="1" x14ac:dyDescent="0.25">
      <c r="A11" s="226"/>
      <c r="B11" s="227"/>
      <c r="C11" s="227"/>
      <c r="D11" s="227"/>
      <c r="E11" s="227"/>
      <c r="F11" s="227"/>
      <c r="G11" s="227"/>
      <c r="H11" s="227"/>
      <c r="I11" s="227"/>
      <c r="J11" s="227"/>
      <c r="K11" s="228"/>
    </row>
    <row r="12" spans="1:11" s="29" customFormat="1" x14ac:dyDescent="0.25">
      <c r="A12" s="226"/>
      <c r="B12" s="227"/>
      <c r="C12" s="227"/>
      <c r="D12" s="227"/>
      <c r="E12" s="227"/>
      <c r="F12" s="227"/>
      <c r="G12" s="227"/>
      <c r="H12" s="227"/>
      <c r="I12" s="227"/>
      <c r="J12" s="227"/>
      <c r="K12" s="228"/>
    </row>
    <row r="13" spans="1:11" s="29" customFormat="1" x14ac:dyDescent="0.25">
      <c r="A13" s="226"/>
      <c r="B13" s="227"/>
      <c r="C13" s="227"/>
      <c r="D13" s="227"/>
      <c r="E13" s="227"/>
      <c r="F13" s="227"/>
      <c r="G13" s="227"/>
      <c r="H13" s="227"/>
      <c r="I13" s="227"/>
      <c r="J13" s="227"/>
      <c r="K13" s="228"/>
    </row>
    <row r="14" spans="1:11" s="29" customFormat="1" x14ac:dyDescent="0.25">
      <c r="A14" s="226"/>
      <c r="B14" s="227"/>
      <c r="C14" s="227"/>
      <c r="D14" s="227"/>
      <c r="E14" s="227"/>
      <c r="F14" s="227"/>
      <c r="G14" s="227"/>
      <c r="H14" s="227"/>
      <c r="I14" s="227"/>
      <c r="J14" s="227"/>
      <c r="K14" s="228"/>
    </row>
    <row r="15" spans="1:11" s="29" customFormat="1" x14ac:dyDescent="0.25">
      <c r="A15" s="226"/>
      <c r="B15" s="227"/>
      <c r="C15" s="227"/>
      <c r="D15" s="227"/>
      <c r="E15" s="227"/>
      <c r="F15" s="227"/>
      <c r="G15" s="227"/>
      <c r="H15" s="227"/>
      <c r="I15" s="227"/>
      <c r="J15" s="227"/>
      <c r="K15" s="228"/>
    </row>
    <row r="16" spans="1:11" s="29" customFormat="1" x14ac:dyDescent="0.25">
      <c r="A16" s="226"/>
      <c r="B16" s="227"/>
      <c r="C16" s="227"/>
      <c r="D16" s="227"/>
      <c r="E16" s="227"/>
      <c r="F16" s="227"/>
      <c r="G16" s="227"/>
      <c r="H16" s="227"/>
      <c r="I16" s="227"/>
      <c r="J16" s="227"/>
      <c r="K16" s="228"/>
    </row>
    <row r="17" spans="1:11" s="29" customFormat="1" x14ac:dyDescent="0.25">
      <c r="A17" s="226"/>
      <c r="B17" s="227"/>
      <c r="C17" s="227"/>
      <c r="D17" s="227"/>
      <c r="E17" s="227"/>
      <c r="F17" s="227"/>
      <c r="G17" s="227"/>
      <c r="H17" s="227"/>
      <c r="I17" s="227"/>
      <c r="J17" s="227"/>
      <c r="K17" s="228"/>
    </row>
    <row r="18" spans="1:11" s="29" customFormat="1" x14ac:dyDescent="0.25">
      <c r="A18" s="226"/>
      <c r="B18" s="227"/>
      <c r="C18" s="227"/>
      <c r="D18" s="227"/>
      <c r="E18" s="227"/>
      <c r="F18" s="227"/>
      <c r="G18" s="227"/>
      <c r="H18" s="227"/>
      <c r="I18" s="227"/>
      <c r="J18" s="227"/>
      <c r="K18" s="228"/>
    </row>
    <row r="19" spans="1:11" s="29" customFormat="1" x14ac:dyDescent="0.25">
      <c r="A19" s="226"/>
      <c r="B19" s="227"/>
      <c r="C19" s="227"/>
      <c r="D19" s="227"/>
      <c r="E19" s="227"/>
      <c r="F19" s="227"/>
      <c r="G19" s="227"/>
      <c r="H19" s="227"/>
      <c r="I19" s="227"/>
      <c r="J19" s="227"/>
      <c r="K19" s="228"/>
    </row>
    <row r="20" spans="1:11" s="29" customFormat="1" x14ac:dyDescent="0.25">
      <c r="A20" s="226"/>
      <c r="B20" s="227"/>
      <c r="C20" s="227"/>
      <c r="D20" s="227"/>
      <c r="E20" s="227"/>
      <c r="F20" s="227"/>
      <c r="G20" s="227"/>
      <c r="H20" s="227"/>
      <c r="I20" s="227"/>
      <c r="J20" s="227"/>
      <c r="K20" s="228"/>
    </row>
    <row r="21" spans="1:11" x14ac:dyDescent="0.25">
      <c r="A21" s="229"/>
      <c r="B21" s="230"/>
      <c r="C21" s="230"/>
      <c r="D21" s="230"/>
      <c r="E21" s="230"/>
      <c r="F21" s="230"/>
      <c r="G21" s="230"/>
      <c r="H21" s="230"/>
      <c r="I21" s="230"/>
      <c r="J21" s="230"/>
      <c r="K21" s="231"/>
    </row>
    <row r="22" spans="1:11" s="30" customFormat="1" ht="15.75" x14ac:dyDescent="0.25">
      <c r="A22" s="207" t="s">
        <v>113</v>
      </c>
      <c r="B22" s="208"/>
      <c r="C22" s="208"/>
      <c r="D22" s="208"/>
      <c r="E22" s="208"/>
      <c r="F22" s="208"/>
      <c r="G22" s="208"/>
      <c r="H22" s="208"/>
      <c r="I22" s="208"/>
      <c r="J22" s="208"/>
      <c r="K22" s="209"/>
    </row>
    <row r="23" spans="1:11" ht="51" customHeight="1" x14ac:dyDescent="0.25">
      <c r="A23" s="210" t="s">
        <v>252</v>
      </c>
      <c r="B23" s="211"/>
      <c r="C23" s="211"/>
      <c r="D23" s="211"/>
      <c r="E23" s="211"/>
      <c r="F23" s="211"/>
      <c r="G23" s="211"/>
      <c r="H23" s="211"/>
      <c r="I23" s="211"/>
      <c r="J23" s="211"/>
      <c r="K23" s="212"/>
    </row>
    <row r="24" spans="1:11" ht="18" customHeight="1" x14ac:dyDescent="0.25">
      <c r="A24" s="213" t="s">
        <v>114</v>
      </c>
      <c r="B24" s="214"/>
      <c r="C24" s="214"/>
      <c r="D24" s="214"/>
      <c r="E24" s="214"/>
      <c r="F24" s="214"/>
      <c r="G24" s="214"/>
      <c r="H24" s="214"/>
      <c r="I24" s="214"/>
      <c r="J24" s="214"/>
      <c r="K24" s="215"/>
    </row>
    <row r="25" spans="1:11" ht="36.950000000000003" customHeight="1" x14ac:dyDescent="0.25">
      <c r="A25" s="216" t="s">
        <v>115</v>
      </c>
      <c r="B25" s="217"/>
      <c r="C25" s="217"/>
      <c r="D25" s="217"/>
      <c r="E25" s="217"/>
      <c r="F25" s="217"/>
      <c r="G25" s="217"/>
      <c r="H25" s="217"/>
      <c r="I25" s="217"/>
      <c r="J25" s="217"/>
      <c r="K25" s="218"/>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00000000-0004-0000-0000-000000000000}"/>
  </hyperlinks>
  <pageMargins left="0" right="0" top="0" bottom="0" header="0" footer="0"/>
  <pageSetup scale="9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Q47"/>
  <sheetViews>
    <sheetView zoomScaleNormal="100" workbookViewId="0">
      <selection activeCell="K27" sqref="K27"/>
    </sheetView>
  </sheetViews>
  <sheetFormatPr defaultColWidth="8.85546875" defaultRowHeight="15" x14ac:dyDescent="0.25"/>
  <cols>
    <col min="1" max="1" width="4.140625" customWidth="1"/>
  </cols>
  <sheetData>
    <row r="16" spans="2:17" x14ac:dyDescent="0.25">
      <c r="B16" s="137" t="s">
        <v>255</v>
      </c>
      <c r="C16" s="138"/>
      <c r="D16" s="138"/>
      <c r="E16" s="138"/>
      <c r="F16" s="138"/>
      <c r="G16" s="138"/>
      <c r="H16" s="138"/>
      <c r="I16" s="138"/>
      <c r="J16" s="138"/>
      <c r="K16" s="138"/>
      <c r="L16" s="138"/>
      <c r="M16" s="138"/>
      <c r="N16" s="138"/>
      <c r="O16" s="138"/>
      <c r="P16" s="138"/>
      <c r="Q16" s="138"/>
    </row>
    <row r="17" spans="2:2" x14ac:dyDescent="0.25">
      <c r="B17" s="1"/>
    </row>
    <row r="18" spans="2:2" x14ac:dyDescent="0.25">
      <c r="B18" s="1" t="s">
        <v>4</v>
      </c>
    </row>
    <row r="19" spans="2:2" x14ac:dyDescent="0.25">
      <c r="B19" s="1"/>
    </row>
    <row r="20" spans="2:2" x14ac:dyDescent="0.25">
      <c r="B20" s="1" t="s">
        <v>5</v>
      </c>
    </row>
    <row r="22" spans="2:2" x14ac:dyDescent="0.25">
      <c r="B22" s="2" t="s">
        <v>6</v>
      </c>
    </row>
    <row r="23" spans="2:2" x14ac:dyDescent="0.25">
      <c r="B23" s="2" t="s">
        <v>7</v>
      </c>
    </row>
    <row r="24" spans="2:2" x14ac:dyDescent="0.25">
      <c r="B24" s="2" t="s">
        <v>8</v>
      </c>
    </row>
    <row r="25" spans="2:2" x14ac:dyDescent="0.25">
      <c r="B25" s="2" t="s">
        <v>9</v>
      </c>
    </row>
    <row r="26" spans="2:2" x14ac:dyDescent="0.25">
      <c r="B26" s="2"/>
    </row>
    <row r="27" spans="2:2" x14ac:dyDescent="0.25">
      <c r="B27" s="2" t="s">
        <v>10</v>
      </c>
    </row>
    <row r="28" spans="2:2" x14ac:dyDescent="0.25">
      <c r="B28" s="2" t="s">
        <v>11</v>
      </c>
    </row>
    <row r="29" spans="2:2" x14ac:dyDescent="0.25">
      <c r="B29" s="2" t="s">
        <v>12</v>
      </c>
    </row>
    <row r="30" spans="2:2" x14ac:dyDescent="0.25">
      <c r="B30" s="2" t="s">
        <v>13</v>
      </c>
    </row>
    <row r="31" spans="2:2" x14ac:dyDescent="0.25">
      <c r="B31" s="2" t="s">
        <v>14</v>
      </c>
    </row>
    <row r="32" spans="2:2" x14ac:dyDescent="0.25">
      <c r="B32" s="2" t="s">
        <v>15</v>
      </c>
    </row>
    <row r="33" spans="2:2" x14ac:dyDescent="0.25">
      <c r="B33" s="2" t="s">
        <v>16</v>
      </c>
    </row>
    <row r="34" spans="2:2" x14ac:dyDescent="0.25">
      <c r="B34" s="2" t="s">
        <v>17</v>
      </c>
    </row>
    <row r="35" spans="2:2" x14ac:dyDescent="0.25">
      <c r="B35" s="2" t="s">
        <v>18</v>
      </c>
    </row>
    <row r="36" spans="2:2" x14ac:dyDescent="0.25">
      <c r="B36" s="2" t="s">
        <v>19</v>
      </c>
    </row>
    <row r="37" spans="2:2" x14ac:dyDescent="0.25">
      <c r="B37" s="2" t="s">
        <v>20</v>
      </c>
    </row>
    <row r="38" spans="2:2" x14ac:dyDescent="0.25">
      <c r="B38" s="2" t="s">
        <v>21</v>
      </c>
    </row>
    <row r="39" spans="2:2" x14ac:dyDescent="0.25">
      <c r="B39" s="2" t="s">
        <v>22</v>
      </c>
    </row>
    <row r="40" spans="2:2" x14ac:dyDescent="0.25">
      <c r="B40" s="2" t="s">
        <v>23</v>
      </c>
    </row>
    <row r="41" spans="2:2" x14ac:dyDescent="0.25">
      <c r="B41" s="2" t="s">
        <v>24</v>
      </c>
    </row>
    <row r="42" spans="2:2" x14ac:dyDescent="0.25">
      <c r="B42" s="2" t="s">
        <v>25</v>
      </c>
    </row>
    <row r="44" spans="2:2" x14ac:dyDescent="0.25">
      <c r="B44" s="2" t="s">
        <v>26</v>
      </c>
    </row>
    <row r="47" spans="2:2" x14ac:dyDescent="0.25">
      <c r="B47" s="3" t="s">
        <v>42</v>
      </c>
    </row>
  </sheetData>
  <printOptions horizontalCentered="1"/>
  <pageMargins left="0" right="0" top="0" bottom="0" header="0" footer="0"/>
  <pageSetup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sheetPr>
    <pageSetUpPr fitToPage="1"/>
  </sheetPr>
  <dimension ref="A1:F31"/>
  <sheetViews>
    <sheetView workbookViewId="0">
      <selection activeCell="F26" sqref="F26"/>
    </sheetView>
  </sheetViews>
  <sheetFormatPr defaultRowHeight="15" x14ac:dyDescent="0.25"/>
  <cols>
    <col min="1" max="1" width="29.42578125" customWidth="1"/>
    <col min="2" max="2" width="14.7109375" bestFit="1" customWidth="1"/>
    <col min="6" max="6" width="16.42578125" customWidth="1"/>
  </cols>
  <sheetData>
    <row r="1" spans="1:6" ht="18.75" x14ac:dyDescent="0.25">
      <c r="A1" s="14" t="s">
        <v>27</v>
      </c>
      <c r="B1" s="15"/>
      <c r="C1" s="15"/>
      <c r="D1" s="15"/>
      <c r="E1" s="16"/>
      <c r="F1" s="17"/>
    </row>
    <row r="2" spans="1:6" x14ac:dyDescent="0.25">
      <c r="A2" s="18"/>
      <c r="B2" s="9"/>
      <c r="C2" s="9"/>
      <c r="D2" s="9"/>
      <c r="E2" s="7"/>
      <c r="F2" s="19"/>
    </row>
    <row r="3" spans="1:6" x14ac:dyDescent="0.25">
      <c r="A3" s="32" t="s">
        <v>163</v>
      </c>
      <c r="B3" s="50" t="s">
        <v>257</v>
      </c>
      <c r="C3" s="51"/>
      <c r="D3" s="52"/>
      <c r="E3" s="52"/>
      <c r="F3" s="53"/>
    </row>
    <row r="4" spans="1:6" x14ac:dyDescent="0.25">
      <c r="A4" s="31" t="s">
        <v>28</v>
      </c>
      <c r="B4" s="54" t="s">
        <v>258</v>
      </c>
      <c r="C4" s="23"/>
      <c r="D4" s="23"/>
      <c r="E4" s="23"/>
      <c r="F4" s="55"/>
    </row>
    <row r="5" spans="1:6" x14ac:dyDescent="0.25">
      <c r="A5" s="32" t="s">
        <v>29</v>
      </c>
      <c r="B5" s="56">
        <v>43965</v>
      </c>
      <c r="C5" s="24"/>
      <c r="D5" s="25"/>
      <c r="E5" s="25"/>
      <c r="F5" s="57"/>
    </row>
    <row r="6" spans="1:6" x14ac:dyDescent="0.25">
      <c r="A6" s="31" t="s">
        <v>30</v>
      </c>
      <c r="B6" s="58"/>
      <c r="C6" s="23"/>
      <c r="D6" s="23"/>
      <c r="E6" s="23"/>
      <c r="F6" s="55"/>
    </row>
    <row r="7" spans="1:6" x14ac:dyDescent="0.25">
      <c r="A7" s="32" t="s">
        <v>164</v>
      </c>
      <c r="B7" s="59" t="s">
        <v>270</v>
      </c>
      <c r="C7" s="26"/>
      <c r="D7" s="22"/>
      <c r="E7" s="22"/>
      <c r="F7" s="60"/>
    </row>
    <row r="8" spans="1:6" x14ac:dyDescent="0.25">
      <c r="A8" s="33" t="s">
        <v>98</v>
      </c>
      <c r="B8" s="59" t="s">
        <v>271</v>
      </c>
      <c r="C8" s="24"/>
      <c r="D8" s="25"/>
      <c r="E8" s="25"/>
      <c r="F8" s="57"/>
    </row>
    <row r="9" spans="1:6" x14ac:dyDescent="0.25">
      <c r="A9" s="31" t="s">
        <v>31</v>
      </c>
      <c r="B9" s="59" t="s">
        <v>267</v>
      </c>
      <c r="C9" s="23"/>
      <c r="D9" s="23"/>
      <c r="E9" s="23"/>
      <c r="F9" s="55"/>
    </row>
    <row r="10" spans="1:6" x14ac:dyDescent="0.25">
      <c r="A10" s="32" t="s">
        <v>99</v>
      </c>
      <c r="B10" s="61" t="s">
        <v>265</v>
      </c>
      <c r="C10" s="25"/>
      <c r="D10" s="25"/>
      <c r="E10" s="25"/>
      <c r="F10" s="57"/>
    </row>
    <row r="11" spans="1:6" x14ac:dyDescent="0.25">
      <c r="A11" s="31" t="s">
        <v>32</v>
      </c>
      <c r="B11" s="62" t="s">
        <v>266</v>
      </c>
      <c r="C11" s="23"/>
      <c r="D11" s="23"/>
      <c r="E11" s="23"/>
      <c r="F11" s="55"/>
    </row>
    <row r="12" spans="1:6" x14ac:dyDescent="0.25">
      <c r="A12" s="32" t="s">
        <v>33</v>
      </c>
      <c r="B12" s="59"/>
      <c r="C12" s="24"/>
      <c r="D12" s="25"/>
      <c r="E12" s="25"/>
      <c r="F12" s="57"/>
    </row>
    <row r="13" spans="1:6" x14ac:dyDescent="0.25">
      <c r="A13" s="31" t="s">
        <v>34</v>
      </c>
      <c r="B13" s="59"/>
      <c r="C13" s="23"/>
      <c r="D13" s="23"/>
      <c r="E13" s="23"/>
      <c r="F13" s="55"/>
    </row>
    <row r="14" spans="1:6" x14ac:dyDescent="0.25">
      <c r="A14" s="32" t="s">
        <v>35</v>
      </c>
      <c r="B14" s="63" t="s">
        <v>272</v>
      </c>
      <c r="C14" s="24"/>
      <c r="D14" s="25"/>
      <c r="E14" s="25"/>
      <c r="F14" s="57"/>
    </row>
    <row r="15" spans="1:6" x14ac:dyDescent="0.25">
      <c r="A15" s="31" t="s">
        <v>36</v>
      </c>
      <c r="B15" s="143">
        <v>44070</v>
      </c>
      <c r="C15" s="23"/>
      <c r="D15" s="23"/>
      <c r="E15" s="23"/>
      <c r="F15" s="55"/>
    </row>
    <row r="16" spans="1:6" x14ac:dyDescent="0.25">
      <c r="A16" s="31"/>
      <c r="B16" s="49"/>
      <c r="C16" s="64"/>
      <c r="D16" s="64"/>
      <c r="E16" s="64"/>
      <c r="F16" s="65"/>
    </row>
    <row r="17" spans="1:6" ht="18.75" customHeight="1" x14ac:dyDescent="0.25">
      <c r="A17" s="20" t="s">
        <v>47</v>
      </c>
      <c r="B17" s="232" t="s">
        <v>268</v>
      </c>
      <c r="C17" s="232"/>
      <c r="D17" s="232"/>
      <c r="E17" s="232"/>
      <c r="F17" s="232"/>
    </row>
    <row r="18" spans="1:6" ht="18.75" customHeight="1" x14ac:dyDescent="0.25">
      <c r="A18" s="20"/>
      <c r="B18" s="232"/>
      <c r="C18" s="232"/>
      <c r="D18" s="232"/>
      <c r="E18" s="232"/>
      <c r="F18" s="232"/>
    </row>
    <row r="19" spans="1:6" ht="18.75" x14ac:dyDescent="0.25">
      <c r="A19" s="20"/>
      <c r="B19" s="232"/>
      <c r="C19" s="232"/>
      <c r="D19" s="232"/>
      <c r="E19" s="232"/>
      <c r="F19" s="232"/>
    </row>
    <row r="20" spans="1:6" ht="18.75" x14ac:dyDescent="0.25">
      <c r="A20" s="21"/>
      <c r="B20" s="232"/>
      <c r="C20" s="232"/>
      <c r="D20" s="232"/>
      <c r="E20" s="232"/>
      <c r="F20" s="232"/>
    </row>
    <row r="21" spans="1:6" x14ac:dyDescent="0.25">
      <c r="A21" s="4"/>
      <c r="B21" s="4"/>
      <c r="C21" s="4"/>
      <c r="D21" s="4"/>
      <c r="E21" s="4"/>
      <c r="F21" s="4"/>
    </row>
    <row r="22" spans="1:6" ht="18.75" x14ac:dyDescent="0.25">
      <c r="A22" s="27" t="s">
        <v>100</v>
      </c>
      <c r="B22" s="233"/>
      <c r="C22" s="234"/>
      <c r="D22" s="4"/>
      <c r="E22" s="4"/>
      <c r="F22" s="4"/>
    </row>
    <row r="23" spans="1:6" x14ac:dyDescent="0.25">
      <c r="A23" s="34" t="s">
        <v>37</v>
      </c>
      <c r="B23" s="35" t="s">
        <v>264</v>
      </c>
      <c r="C23" s="35" t="s">
        <v>38</v>
      </c>
      <c r="D23" s="4"/>
      <c r="E23" s="4"/>
      <c r="F23" s="4"/>
    </row>
    <row r="24" spans="1:6" x14ac:dyDescent="0.25">
      <c r="A24" s="31" t="s">
        <v>262</v>
      </c>
      <c r="B24" s="42">
        <v>2</v>
      </c>
      <c r="C24" s="23">
        <v>245</v>
      </c>
    </row>
    <row r="25" spans="1:6" x14ac:dyDescent="0.25">
      <c r="A25" s="32" t="s">
        <v>189</v>
      </c>
      <c r="B25" s="42">
        <f>5.3-B24</f>
        <v>3.3</v>
      </c>
      <c r="C25" s="144">
        <v>646</v>
      </c>
      <c r="E25" s="4"/>
      <c r="F25" s="4"/>
    </row>
    <row r="26" spans="1:6" x14ac:dyDescent="0.25">
      <c r="A26" s="31" t="s">
        <v>190</v>
      </c>
      <c r="B26" s="42">
        <f>12-SUM(B24:B25)</f>
        <v>6.7</v>
      </c>
      <c r="C26" s="23">
        <v>905</v>
      </c>
      <c r="E26" s="4"/>
      <c r="F26" s="4"/>
    </row>
    <row r="27" spans="1:6" x14ac:dyDescent="0.25">
      <c r="A27" s="32" t="s">
        <v>263</v>
      </c>
      <c r="B27" s="11">
        <f>18.1-SUM(B24:B26)</f>
        <v>6.1000000000000014</v>
      </c>
      <c r="C27" s="144">
        <v>643</v>
      </c>
      <c r="D27" s="4"/>
      <c r="E27" s="4"/>
      <c r="F27" s="4"/>
    </row>
    <row r="28" spans="1:6" x14ac:dyDescent="0.25">
      <c r="A28" s="31" t="s">
        <v>40</v>
      </c>
      <c r="B28" s="41">
        <f>SUM(B24:B27)</f>
        <v>18.100000000000001</v>
      </c>
      <c r="C28" s="36">
        <v>2439</v>
      </c>
      <c r="D28" s="4"/>
      <c r="E28" s="4"/>
      <c r="F28" s="4"/>
    </row>
    <row r="29" spans="1:6" ht="15.75" x14ac:dyDescent="0.25">
      <c r="A29" s="5"/>
      <c r="B29" s="10"/>
      <c r="C29" s="8"/>
      <c r="D29" s="6"/>
      <c r="E29" s="4"/>
      <c r="F29" s="4"/>
    </row>
    <row r="30" spans="1:6" x14ac:dyDescent="0.25">
      <c r="A30" s="37" t="s">
        <v>43</v>
      </c>
      <c r="B30" s="43" t="s">
        <v>259</v>
      </c>
      <c r="C30" s="39"/>
      <c r="D30" s="39"/>
      <c r="E30" s="39"/>
      <c r="F30" s="40"/>
    </row>
    <row r="31" spans="1:6" x14ac:dyDescent="0.25">
      <c r="A31" s="38" t="s">
        <v>44</v>
      </c>
      <c r="B31" s="235" t="s">
        <v>128</v>
      </c>
      <c r="C31" s="235"/>
      <c r="D31" s="235"/>
      <c r="E31" s="235"/>
      <c r="F31" s="236"/>
    </row>
  </sheetData>
  <mergeCells count="3">
    <mergeCell ref="B17:F20"/>
    <mergeCell ref="B22:C22"/>
    <mergeCell ref="B31:F31"/>
  </mergeCells>
  <hyperlinks>
    <hyperlink ref="B31" r:id="rId1" xr:uid="{F4AE6095-35EC-410B-84D9-DC895679F983}"/>
    <hyperlink ref="B30" r:id="rId2" xr:uid="{FF3A1556-B147-43EB-A450-38D5ACC23E3E}"/>
  </hyperlinks>
  <pageMargins left="0.7" right="0.7" top="0.75" bottom="0.75" header="0.3" footer="0.3"/>
  <pageSetup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V67"/>
  <sheetViews>
    <sheetView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9.42578125" customWidth="1"/>
    <col min="3" max="3" width="7.28515625" customWidth="1"/>
    <col min="4" max="4" width="9.140625" style="89"/>
    <col min="6" max="6" width="7.7109375" style="88" customWidth="1"/>
    <col min="7" max="7" width="7.42578125" style="88" customWidth="1"/>
    <col min="8" max="8" width="8.5703125" style="88" bestFit="1" customWidth="1"/>
    <col min="9" max="9" width="6.28515625" style="88" bestFit="1" customWidth="1"/>
    <col min="10" max="10" width="8.28515625" style="88" customWidth="1"/>
    <col min="11" max="11" width="5.42578125" style="88" bestFit="1" customWidth="1"/>
    <col min="12" max="12" width="6.42578125" style="88" bestFit="1" customWidth="1"/>
    <col min="13" max="13" width="6.85546875" style="88" customWidth="1"/>
    <col min="14" max="14" width="8.28515625" style="88" customWidth="1"/>
    <col min="15" max="15" width="8" style="88" customWidth="1"/>
    <col min="16" max="16" width="8.140625" style="88" customWidth="1"/>
    <col min="17" max="17" width="7.42578125" style="88" customWidth="1"/>
    <col min="18" max="18" width="5.5703125" style="88" bestFit="1" customWidth="1"/>
    <col min="19" max="19" width="8.5703125" style="88" customWidth="1"/>
  </cols>
  <sheetData>
    <row r="1" spans="1:21" ht="21" x14ac:dyDescent="0.25">
      <c r="A1" s="145" t="s">
        <v>251</v>
      </c>
      <c r="B1" s="44"/>
      <c r="C1" s="44"/>
      <c r="D1" s="92"/>
      <c r="E1" s="45"/>
      <c r="F1" s="48"/>
      <c r="G1" s="48"/>
      <c r="H1" s="48"/>
      <c r="I1" s="48"/>
      <c r="J1" s="47"/>
      <c r="K1" s="47"/>
      <c r="L1" s="47"/>
      <c r="M1" s="47"/>
      <c r="N1" s="47"/>
      <c r="O1" s="47"/>
      <c r="P1" s="48"/>
      <c r="Q1" s="48"/>
      <c r="R1" s="47"/>
      <c r="S1" s="115"/>
    </row>
    <row r="2" spans="1:21" ht="18.75" x14ac:dyDescent="0.25">
      <c r="A2" s="146" t="s">
        <v>274</v>
      </c>
      <c r="B2" s="139"/>
      <c r="C2" s="139"/>
      <c r="D2" s="46"/>
      <c r="E2" s="140"/>
      <c r="F2" s="12"/>
      <c r="G2" s="12"/>
      <c r="H2" s="12"/>
      <c r="I2" s="12"/>
      <c r="J2" s="13"/>
      <c r="K2" s="13"/>
      <c r="L2" s="13"/>
      <c r="M2" s="13"/>
      <c r="N2" s="13"/>
      <c r="O2" s="13"/>
      <c r="P2" s="12"/>
      <c r="Q2" s="12"/>
      <c r="R2" s="13"/>
      <c r="S2" s="117"/>
    </row>
    <row r="3" spans="1:21" ht="9.75" customHeight="1" x14ac:dyDescent="0.25">
      <c r="A3" s="146"/>
      <c r="B3" s="139"/>
      <c r="C3" s="139"/>
      <c r="D3" s="46"/>
      <c r="E3" s="140"/>
      <c r="F3" s="12"/>
      <c r="G3" s="12"/>
      <c r="H3" s="12"/>
      <c r="I3" s="12"/>
      <c r="J3" s="13"/>
      <c r="K3" s="13"/>
      <c r="L3" s="13"/>
      <c r="M3" s="13"/>
      <c r="N3" s="13"/>
      <c r="O3" s="13"/>
      <c r="P3" s="12"/>
      <c r="Q3" s="12"/>
      <c r="R3" s="13"/>
      <c r="S3" s="117"/>
    </row>
    <row r="4" spans="1:21" x14ac:dyDescent="0.25">
      <c r="A4" s="147" t="s">
        <v>323</v>
      </c>
      <c r="B4" s="140"/>
      <c r="C4" s="140"/>
      <c r="D4" s="46"/>
      <c r="E4" s="140"/>
      <c r="F4" s="13"/>
      <c r="G4" s="13"/>
      <c r="H4" s="13"/>
      <c r="I4" s="13"/>
      <c r="J4" s="13"/>
      <c r="K4" s="13"/>
      <c r="L4" s="13"/>
      <c r="M4" s="13"/>
      <c r="N4" s="13"/>
      <c r="O4" s="13"/>
      <c r="P4" s="13"/>
      <c r="Q4" s="13"/>
      <c r="R4" s="13"/>
      <c r="S4" s="117"/>
    </row>
    <row r="5" spans="1:21" ht="18" customHeight="1" thickBot="1" x14ac:dyDescent="0.3">
      <c r="A5" s="147" t="s">
        <v>324</v>
      </c>
      <c r="B5" s="140"/>
      <c r="C5" s="140"/>
      <c r="D5" s="46"/>
      <c r="E5" s="140"/>
      <c r="F5" s="13"/>
      <c r="G5" s="13"/>
      <c r="H5" s="13"/>
      <c r="I5" s="13"/>
      <c r="J5" s="13"/>
      <c r="K5" s="13"/>
      <c r="L5" s="13"/>
      <c r="M5" s="13"/>
      <c r="N5" s="13"/>
      <c r="O5" s="13"/>
      <c r="P5" s="13"/>
      <c r="Q5" s="13"/>
      <c r="R5" s="13"/>
      <c r="S5" s="117"/>
    </row>
    <row r="6" spans="1:21" ht="18" customHeight="1" thickBot="1" x14ac:dyDescent="0.3">
      <c r="A6" s="282" t="s">
        <v>0</v>
      </c>
      <c r="B6" s="285" t="s">
        <v>1</v>
      </c>
      <c r="C6" s="285" t="s">
        <v>221</v>
      </c>
      <c r="D6" s="250" t="s">
        <v>222</v>
      </c>
      <c r="E6" s="253" t="s">
        <v>121</v>
      </c>
      <c r="F6" s="263" t="s">
        <v>223</v>
      </c>
      <c r="G6" s="265" t="s">
        <v>224</v>
      </c>
      <c r="H6" s="265"/>
      <c r="I6" s="265"/>
      <c r="J6" s="265"/>
      <c r="K6" s="265"/>
      <c r="L6" s="265"/>
      <c r="M6" s="266"/>
      <c r="N6" s="245" t="s">
        <v>225</v>
      </c>
      <c r="O6" s="246"/>
      <c r="P6" s="248" t="s">
        <v>122</v>
      </c>
      <c r="Q6" s="239" t="s">
        <v>226</v>
      </c>
      <c r="R6" s="241" t="s">
        <v>208</v>
      </c>
      <c r="S6" s="237" t="s">
        <v>227</v>
      </c>
    </row>
    <row r="7" spans="1:21" s="83" customFormat="1" ht="15" customHeight="1" x14ac:dyDescent="0.25">
      <c r="A7" s="283"/>
      <c r="B7" s="286"/>
      <c r="C7" s="286"/>
      <c r="D7" s="251"/>
      <c r="E7" s="254"/>
      <c r="F7" s="264"/>
      <c r="G7" s="239" t="s">
        <v>228</v>
      </c>
      <c r="H7" s="239" t="s">
        <v>207</v>
      </c>
      <c r="I7" s="239" t="s">
        <v>3</v>
      </c>
      <c r="J7" s="239" t="s">
        <v>229</v>
      </c>
      <c r="K7" s="241" t="s">
        <v>116</v>
      </c>
      <c r="L7" s="241" t="s">
        <v>2</v>
      </c>
      <c r="M7" s="241" t="s">
        <v>209</v>
      </c>
      <c r="N7" s="243" t="s">
        <v>230</v>
      </c>
      <c r="O7" s="237" t="s">
        <v>210</v>
      </c>
      <c r="P7" s="249"/>
      <c r="Q7" s="240"/>
      <c r="R7" s="247"/>
      <c r="S7" s="238"/>
      <c r="U7" s="141"/>
    </row>
    <row r="8" spans="1:21" s="83" customFormat="1" ht="15" customHeight="1" x14ac:dyDescent="0.25">
      <c r="A8" s="283"/>
      <c r="B8" s="286"/>
      <c r="C8" s="286"/>
      <c r="D8" s="251"/>
      <c r="E8" s="254"/>
      <c r="F8" s="264"/>
      <c r="G8" s="240"/>
      <c r="H8" s="240"/>
      <c r="I8" s="240"/>
      <c r="J8" s="240"/>
      <c r="K8" s="247"/>
      <c r="L8" s="247"/>
      <c r="M8" s="242"/>
      <c r="N8" s="244"/>
      <c r="O8" s="238"/>
      <c r="P8" s="249"/>
      <c r="Q8" s="240"/>
      <c r="R8" s="247"/>
      <c r="S8" s="238"/>
      <c r="U8" s="141"/>
    </row>
    <row r="9" spans="1:21" s="83" customFormat="1" ht="16.5" thickBot="1" x14ac:dyDescent="0.3">
      <c r="A9" s="284"/>
      <c r="B9" s="287"/>
      <c r="C9" s="287"/>
      <c r="D9" s="252"/>
      <c r="E9" s="107" t="s">
        <v>231</v>
      </c>
      <c r="F9" s="108" t="s">
        <v>232</v>
      </c>
      <c r="G9" s="109" t="s">
        <v>188</v>
      </c>
      <c r="H9" s="109" t="s">
        <v>233</v>
      </c>
      <c r="I9" s="109" t="s">
        <v>188</v>
      </c>
      <c r="J9" s="109" t="s">
        <v>188</v>
      </c>
      <c r="K9" s="110" t="s">
        <v>188</v>
      </c>
      <c r="L9" s="110" t="s">
        <v>188</v>
      </c>
      <c r="M9" s="110" t="s">
        <v>234</v>
      </c>
      <c r="N9" s="148" t="s">
        <v>260</v>
      </c>
      <c r="O9" s="111" t="s">
        <v>261</v>
      </c>
      <c r="P9" s="109" t="s">
        <v>235</v>
      </c>
      <c r="Q9" s="109" t="s">
        <v>236</v>
      </c>
      <c r="R9" s="112" t="s">
        <v>237</v>
      </c>
      <c r="S9" s="111" t="s">
        <v>238</v>
      </c>
      <c r="U9" s="142"/>
    </row>
    <row r="10" spans="1:21" s="83" customFormat="1" ht="15.75" thickBot="1" x14ac:dyDescent="0.3">
      <c r="A10" s="150" t="s">
        <v>273</v>
      </c>
      <c r="B10" s="151"/>
      <c r="C10" s="151"/>
      <c r="D10" s="151"/>
      <c r="E10" s="151"/>
      <c r="F10" s="151"/>
      <c r="G10" s="151"/>
      <c r="H10" s="151"/>
      <c r="I10" s="151"/>
      <c r="J10" s="151"/>
      <c r="K10" s="151"/>
      <c r="L10" s="151"/>
      <c r="M10" s="151"/>
      <c r="N10" s="151"/>
      <c r="O10" s="151"/>
      <c r="P10" s="151"/>
      <c r="Q10" s="151"/>
      <c r="R10" s="151"/>
      <c r="S10" s="152"/>
      <c r="U10" s="142"/>
    </row>
    <row r="11" spans="1:21" s="83" customFormat="1" x14ac:dyDescent="0.25">
      <c r="A11" s="93" t="s">
        <v>276</v>
      </c>
      <c r="B11" s="94" t="s">
        <v>277</v>
      </c>
      <c r="C11" s="95">
        <v>21</v>
      </c>
      <c r="D11" s="101">
        <v>114</v>
      </c>
      <c r="E11" s="113">
        <v>34000</v>
      </c>
      <c r="F11" s="116">
        <v>30.83</v>
      </c>
      <c r="G11" s="96">
        <v>7.7</v>
      </c>
      <c r="H11" s="96">
        <v>36.299999999999997</v>
      </c>
      <c r="I11" s="96">
        <v>2.92</v>
      </c>
      <c r="J11" s="96">
        <v>12.33</v>
      </c>
      <c r="K11" s="96">
        <v>3.46</v>
      </c>
      <c r="L11" s="96">
        <v>38.93</v>
      </c>
      <c r="M11" s="96">
        <v>2.33</v>
      </c>
      <c r="N11" s="97">
        <v>50.1</v>
      </c>
      <c r="O11" s="118">
        <v>67.2</v>
      </c>
      <c r="P11" s="96">
        <v>19.21</v>
      </c>
      <c r="Q11" s="96">
        <v>5.72</v>
      </c>
      <c r="R11" s="96">
        <v>54.38</v>
      </c>
      <c r="S11" s="118">
        <v>3.11</v>
      </c>
      <c r="U11" s="142"/>
    </row>
    <row r="12" spans="1:21" s="83" customFormat="1" x14ac:dyDescent="0.25">
      <c r="A12" s="98" t="s">
        <v>278</v>
      </c>
      <c r="B12" s="22" t="s">
        <v>279</v>
      </c>
      <c r="C12" s="46">
        <v>34</v>
      </c>
      <c r="D12" s="23">
        <v>114</v>
      </c>
      <c r="E12" s="114">
        <v>32333.33</v>
      </c>
      <c r="F12" s="117">
        <v>32.53</v>
      </c>
      <c r="G12" s="85">
        <v>7.83</v>
      </c>
      <c r="H12" s="85">
        <v>34.229999999999997</v>
      </c>
      <c r="I12" s="85">
        <v>2.76</v>
      </c>
      <c r="J12" s="85">
        <v>11.37</v>
      </c>
      <c r="K12" s="85">
        <v>3.03</v>
      </c>
      <c r="L12" s="85">
        <v>41.83</v>
      </c>
      <c r="M12" s="85">
        <v>2.66</v>
      </c>
      <c r="N12" s="90">
        <v>50.3</v>
      </c>
      <c r="O12" s="119">
        <v>68.650000000000006</v>
      </c>
      <c r="P12" s="85">
        <v>19.21</v>
      </c>
      <c r="Q12" s="85">
        <v>6.06</v>
      </c>
      <c r="R12" s="85">
        <v>55.88</v>
      </c>
      <c r="S12" s="119">
        <v>3.38</v>
      </c>
      <c r="U12" s="142"/>
    </row>
    <row r="13" spans="1:21" s="83" customFormat="1" x14ac:dyDescent="0.25">
      <c r="A13" s="99" t="s">
        <v>280</v>
      </c>
      <c r="B13" s="100" t="s">
        <v>326</v>
      </c>
      <c r="C13" s="95">
        <v>34</v>
      </c>
      <c r="D13" s="101">
        <v>113</v>
      </c>
      <c r="E13" s="113">
        <v>34000</v>
      </c>
      <c r="F13" s="116">
        <v>32.630000000000003</v>
      </c>
      <c r="G13" s="96">
        <v>7.8</v>
      </c>
      <c r="H13" s="96">
        <v>33.97</v>
      </c>
      <c r="I13" s="96">
        <v>2.95</v>
      </c>
      <c r="J13" s="96">
        <v>12.23</v>
      </c>
      <c r="K13" s="96">
        <v>3.36</v>
      </c>
      <c r="L13" s="96">
        <v>42.07</v>
      </c>
      <c r="M13" s="96">
        <v>2.68</v>
      </c>
      <c r="N13" s="97">
        <v>51.83</v>
      </c>
      <c r="O13" s="118">
        <v>61.47</v>
      </c>
      <c r="P13" s="96">
        <v>19.02</v>
      </c>
      <c r="Q13" s="96">
        <v>5.98</v>
      </c>
      <c r="R13" s="96">
        <v>53.36</v>
      </c>
      <c r="S13" s="118">
        <v>3.19</v>
      </c>
      <c r="U13" s="142"/>
    </row>
    <row r="14" spans="1:21" s="83" customFormat="1" x14ac:dyDescent="0.25">
      <c r="A14" s="98" t="s">
        <v>276</v>
      </c>
      <c r="B14" s="84" t="s">
        <v>281</v>
      </c>
      <c r="C14" s="46">
        <v>21</v>
      </c>
      <c r="D14" s="23">
        <v>112</v>
      </c>
      <c r="E14" s="114">
        <v>31833.33</v>
      </c>
      <c r="F14" s="117">
        <v>32.869999999999997</v>
      </c>
      <c r="G14" s="85">
        <v>7.83</v>
      </c>
      <c r="H14" s="85">
        <v>30.03</v>
      </c>
      <c r="I14" s="85">
        <v>2.52</v>
      </c>
      <c r="J14" s="85">
        <v>9.8000000000000007</v>
      </c>
      <c r="K14" s="85">
        <v>3.12</v>
      </c>
      <c r="L14" s="85">
        <v>45.13</v>
      </c>
      <c r="M14" s="85">
        <v>2.74</v>
      </c>
      <c r="N14" s="90">
        <v>53.23</v>
      </c>
      <c r="O14" s="119">
        <v>63.69</v>
      </c>
      <c r="P14" s="85">
        <v>20.13</v>
      </c>
      <c r="Q14" s="85">
        <v>6.4</v>
      </c>
      <c r="R14" s="85">
        <v>54.67</v>
      </c>
      <c r="S14" s="119">
        <v>3.5</v>
      </c>
      <c r="U14" s="142"/>
    </row>
    <row r="15" spans="1:21" s="83" customFormat="1" x14ac:dyDescent="0.25">
      <c r="A15" s="99" t="s">
        <v>327</v>
      </c>
      <c r="B15" s="100" t="s">
        <v>328</v>
      </c>
      <c r="C15" s="95">
        <v>36</v>
      </c>
      <c r="D15" s="101">
        <v>114</v>
      </c>
      <c r="E15" s="113">
        <v>33333.33</v>
      </c>
      <c r="F15" s="116">
        <v>33.47</v>
      </c>
      <c r="G15" s="96">
        <v>7.37</v>
      </c>
      <c r="H15" s="96">
        <v>34.17</v>
      </c>
      <c r="I15" s="96">
        <v>2.89</v>
      </c>
      <c r="J15" s="96">
        <v>12.5</v>
      </c>
      <c r="K15" s="96">
        <v>2.97</v>
      </c>
      <c r="L15" s="96">
        <v>41.5</v>
      </c>
      <c r="M15" s="96">
        <v>2.5</v>
      </c>
      <c r="N15" s="97">
        <v>50.53</v>
      </c>
      <c r="O15" s="118">
        <v>66.14</v>
      </c>
      <c r="P15" s="96">
        <v>19.5</v>
      </c>
      <c r="Q15" s="96">
        <v>6.33</v>
      </c>
      <c r="R15" s="96">
        <v>54.31</v>
      </c>
      <c r="S15" s="118">
        <v>3.44</v>
      </c>
      <c r="U15" s="142"/>
    </row>
    <row r="16" spans="1:21" s="83" customFormat="1" x14ac:dyDescent="0.25">
      <c r="A16" s="98" t="s">
        <v>282</v>
      </c>
      <c r="B16" s="84" t="s">
        <v>283</v>
      </c>
      <c r="C16" s="46" t="s">
        <v>284</v>
      </c>
      <c r="D16" s="23">
        <v>113</v>
      </c>
      <c r="E16" s="114">
        <v>31166.67</v>
      </c>
      <c r="F16" s="117">
        <v>33.5</v>
      </c>
      <c r="G16" s="85">
        <v>7.67</v>
      </c>
      <c r="H16" s="85">
        <v>34.57</v>
      </c>
      <c r="I16" s="85">
        <v>3.16</v>
      </c>
      <c r="J16" s="85">
        <v>13.87</v>
      </c>
      <c r="K16" s="85">
        <v>3.21</v>
      </c>
      <c r="L16" s="85">
        <v>40.299999999999997</v>
      </c>
      <c r="M16" s="85">
        <v>2.67</v>
      </c>
      <c r="N16" s="90">
        <v>49.73</v>
      </c>
      <c r="O16" s="119">
        <v>62.64</v>
      </c>
      <c r="P16" s="85">
        <v>20.09</v>
      </c>
      <c r="Q16" s="85">
        <v>6.54</v>
      </c>
      <c r="R16" s="85">
        <v>52.4</v>
      </c>
      <c r="S16" s="119">
        <v>3.43</v>
      </c>
      <c r="U16" s="142"/>
    </row>
    <row r="17" spans="1:21" s="83" customFormat="1" x14ac:dyDescent="0.25">
      <c r="A17" s="93" t="s">
        <v>285</v>
      </c>
      <c r="B17" s="94" t="s">
        <v>286</v>
      </c>
      <c r="C17" s="95">
        <v>36</v>
      </c>
      <c r="D17" s="101">
        <v>113</v>
      </c>
      <c r="E17" s="113">
        <v>34000</v>
      </c>
      <c r="F17" s="116">
        <v>33.53</v>
      </c>
      <c r="G17" s="96">
        <v>7.83</v>
      </c>
      <c r="H17" s="96">
        <v>33.17</v>
      </c>
      <c r="I17" s="96">
        <v>2.77</v>
      </c>
      <c r="J17" s="96">
        <v>11.2</v>
      </c>
      <c r="K17" s="96">
        <v>3.27</v>
      </c>
      <c r="L17" s="96">
        <v>41.9</v>
      </c>
      <c r="M17" s="96">
        <v>2.63</v>
      </c>
      <c r="N17" s="97">
        <v>50.93</v>
      </c>
      <c r="O17" s="118">
        <v>64.069999999999993</v>
      </c>
      <c r="P17" s="96">
        <v>20.11</v>
      </c>
      <c r="Q17" s="96">
        <v>6.53</v>
      </c>
      <c r="R17" s="96">
        <v>53.85</v>
      </c>
      <c r="S17" s="118">
        <v>3.52</v>
      </c>
      <c r="U17" s="142"/>
    </row>
    <row r="18" spans="1:21" s="83" customFormat="1" x14ac:dyDescent="0.25">
      <c r="A18" s="98" t="s">
        <v>327</v>
      </c>
      <c r="B18" s="22" t="s">
        <v>329</v>
      </c>
      <c r="C18" s="46">
        <v>36</v>
      </c>
      <c r="D18" s="23">
        <v>113</v>
      </c>
      <c r="E18" s="114">
        <v>33666.67</v>
      </c>
      <c r="F18" s="117">
        <v>33.630000000000003</v>
      </c>
      <c r="G18" s="85">
        <v>8.43</v>
      </c>
      <c r="H18" s="85">
        <v>31.37</v>
      </c>
      <c r="I18" s="85">
        <v>2.68</v>
      </c>
      <c r="J18" s="85">
        <v>10.87</v>
      </c>
      <c r="K18" s="85">
        <v>3.52</v>
      </c>
      <c r="L18" s="85">
        <v>43.77</v>
      </c>
      <c r="M18" s="85">
        <v>2.94</v>
      </c>
      <c r="N18" s="90">
        <v>50.47</v>
      </c>
      <c r="O18" s="119">
        <v>62.87</v>
      </c>
      <c r="P18" s="85">
        <v>20.32</v>
      </c>
      <c r="Q18" s="85">
        <v>6.59</v>
      </c>
      <c r="R18" s="85">
        <v>53.72</v>
      </c>
      <c r="S18" s="119">
        <v>3.54</v>
      </c>
      <c r="U18" s="142"/>
    </row>
    <row r="19" spans="1:21" s="83" customFormat="1" x14ac:dyDescent="0.25">
      <c r="A19" s="99" t="s">
        <v>276</v>
      </c>
      <c r="B19" s="94" t="s">
        <v>287</v>
      </c>
      <c r="C19" s="95">
        <v>36</v>
      </c>
      <c r="D19" s="101">
        <v>111</v>
      </c>
      <c r="E19" s="113">
        <v>34000</v>
      </c>
      <c r="F19" s="116">
        <v>33.67</v>
      </c>
      <c r="G19" s="96">
        <v>8</v>
      </c>
      <c r="H19" s="96">
        <v>33.93</v>
      </c>
      <c r="I19" s="96">
        <v>2.83</v>
      </c>
      <c r="J19" s="96">
        <v>11.2</v>
      </c>
      <c r="K19" s="96">
        <v>3.17</v>
      </c>
      <c r="L19" s="96">
        <v>41.63</v>
      </c>
      <c r="M19" s="96">
        <v>2.71</v>
      </c>
      <c r="N19" s="97">
        <v>53.3</v>
      </c>
      <c r="O19" s="118">
        <v>64.94</v>
      </c>
      <c r="P19" s="96">
        <v>19.059999999999999</v>
      </c>
      <c r="Q19" s="96">
        <v>6.23</v>
      </c>
      <c r="R19" s="96">
        <v>55.33</v>
      </c>
      <c r="S19" s="118">
        <v>3.45</v>
      </c>
      <c r="U19" s="142"/>
    </row>
    <row r="20" spans="1:21" s="149" customFormat="1" x14ac:dyDescent="0.25">
      <c r="A20" s="98" t="s">
        <v>278</v>
      </c>
      <c r="B20" s="22" t="s">
        <v>288</v>
      </c>
      <c r="C20" s="46">
        <v>31</v>
      </c>
      <c r="D20" s="23">
        <v>112</v>
      </c>
      <c r="E20" s="114">
        <v>34000</v>
      </c>
      <c r="F20" s="117">
        <v>34</v>
      </c>
      <c r="G20" s="85">
        <v>7.77</v>
      </c>
      <c r="H20" s="85">
        <v>30.63</v>
      </c>
      <c r="I20" s="85">
        <v>2.69</v>
      </c>
      <c r="J20" s="85">
        <v>10.63</v>
      </c>
      <c r="K20" s="85">
        <v>3.11</v>
      </c>
      <c r="L20" s="85">
        <v>47.27</v>
      </c>
      <c r="M20" s="85">
        <v>3.13</v>
      </c>
      <c r="N20" s="90">
        <v>52.77</v>
      </c>
      <c r="O20" s="119">
        <v>65.540000000000006</v>
      </c>
      <c r="P20" s="85">
        <v>19.41</v>
      </c>
      <c r="Q20" s="85">
        <v>6.37</v>
      </c>
      <c r="R20" s="85">
        <v>56.65</v>
      </c>
      <c r="S20" s="119">
        <v>3.61</v>
      </c>
      <c r="U20" s="142"/>
    </row>
    <row r="21" spans="1:21" s="83" customFormat="1" x14ac:dyDescent="0.25">
      <c r="A21" s="99" t="s">
        <v>282</v>
      </c>
      <c r="B21" s="100" t="s">
        <v>289</v>
      </c>
      <c r="C21" s="95" t="s">
        <v>284</v>
      </c>
      <c r="D21" s="101">
        <v>112</v>
      </c>
      <c r="E21" s="113">
        <v>33333.33</v>
      </c>
      <c r="F21" s="116">
        <v>34.1</v>
      </c>
      <c r="G21" s="96">
        <v>7.63</v>
      </c>
      <c r="H21" s="96">
        <v>33.799999999999997</v>
      </c>
      <c r="I21" s="96">
        <v>2.85</v>
      </c>
      <c r="J21" s="96">
        <v>12</v>
      </c>
      <c r="K21" s="96">
        <v>3.25</v>
      </c>
      <c r="L21" s="96">
        <v>43.13</v>
      </c>
      <c r="M21" s="96">
        <v>2.84</v>
      </c>
      <c r="N21" s="97">
        <v>49.57</v>
      </c>
      <c r="O21" s="118">
        <v>63.06</v>
      </c>
      <c r="P21" s="96">
        <v>18.7</v>
      </c>
      <c r="Q21" s="96">
        <v>6.17</v>
      </c>
      <c r="R21" s="96">
        <v>53.61</v>
      </c>
      <c r="S21" s="118">
        <v>3.31</v>
      </c>
      <c r="U21" s="142"/>
    </row>
    <row r="22" spans="1:21" s="83" customFormat="1" x14ac:dyDescent="0.25">
      <c r="A22" s="98" t="s">
        <v>276</v>
      </c>
      <c r="B22" s="84" t="s">
        <v>290</v>
      </c>
      <c r="C22" s="46">
        <v>21</v>
      </c>
      <c r="D22" s="23">
        <v>107</v>
      </c>
      <c r="E22" s="114">
        <v>34000</v>
      </c>
      <c r="F22" s="117">
        <v>34.299999999999997</v>
      </c>
      <c r="G22" s="85">
        <v>8.3000000000000007</v>
      </c>
      <c r="H22" s="85">
        <v>28.7</v>
      </c>
      <c r="I22" s="85">
        <v>2.35</v>
      </c>
      <c r="J22" s="85">
        <v>8.8000000000000007</v>
      </c>
      <c r="K22" s="85">
        <v>3</v>
      </c>
      <c r="L22" s="85">
        <v>48.33</v>
      </c>
      <c r="M22" s="85">
        <v>2.92</v>
      </c>
      <c r="N22" s="90">
        <v>51.6</v>
      </c>
      <c r="O22" s="119">
        <v>64.05</v>
      </c>
      <c r="P22" s="85">
        <v>20.170000000000002</v>
      </c>
      <c r="Q22" s="85">
        <v>6.7</v>
      </c>
      <c r="R22" s="85">
        <v>55.65</v>
      </c>
      <c r="S22" s="119">
        <v>3.73</v>
      </c>
      <c r="U22" s="142"/>
    </row>
    <row r="23" spans="1:21" s="83" customFormat="1" x14ac:dyDescent="0.25">
      <c r="A23" s="99" t="s">
        <v>291</v>
      </c>
      <c r="B23" s="94" t="s">
        <v>292</v>
      </c>
      <c r="C23" s="95">
        <v>34</v>
      </c>
      <c r="D23" s="101">
        <v>111</v>
      </c>
      <c r="E23" s="113">
        <v>32500</v>
      </c>
      <c r="F23" s="116">
        <v>34.299999999999997</v>
      </c>
      <c r="G23" s="96">
        <v>7.8</v>
      </c>
      <c r="H23" s="96">
        <v>32.6</v>
      </c>
      <c r="I23" s="96">
        <v>2.65</v>
      </c>
      <c r="J23" s="96">
        <v>10.73</v>
      </c>
      <c r="K23" s="96">
        <v>3</v>
      </c>
      <c r="L23" s="96">
        <v>44.57</v>
      </c>
      <c r="M23" s="96">
        <v>2.9</v>
      </c>
      <c r="N23" s="97">
        <v>53.6</v>
      </c>
      <c r="O23" s="118">
        <v>62.39</v>
      </c>
      <c r="P23" s="96">
        <v>19.09</v>
      </c>
      <c r="Q23" s="96">
        <v>6.35</v>
      </c>
      <c r="R23" s="96">
        <v>55.07</v>
      </c>
      <c r="S23" s="118">
        <v>3.51</v>
      </c>
      <c r="U23" s="142"/>
    </row>
    <row r="24" spans="1:21" s="83" customFormat="1" x14ac:dyDescent="0.25">
      <c r="A24" s="98" t="s">
        <v>278</v>
      </c>
      <c r="B24" s="22" t="s">
        <v>293</v>
      </c>
      <c r="C24" s="46">
        <v>31</v>
      </c>
      <c r="D24" s="23">
        <v>113</v>
      </c>
      <c r="E24" s="114">
        <v>34000</v>
      </c>
      <c r="F24" s="117">
        <v>34.4</v>
      </c>
      <c r="G24" s="85">
        <v>7.67</v>
      </c>
      <c r="H24" s="85">
        <v>31.07</v>
      </c>
      <c r="I24" s="85">
        <v>2.77</v>
      </c>
      <c r="J24" s="85">
        <v>10.97</v>
      </c>
      <c r="K24" s="85">
        <v>3.04</v>
      </c>
      <c r="L24" s="85">
        <v>46.7</v>
      </c>
      <c r="M24" s="85">
        <v>2.97</v>
      </c>
      <c r="N24" s="90">
        <v>51.8</v>
      </c>
      <c r="O24" s="119">
        <v>64.680000000000007</v>
      </c>
      <c r="P24" s="85">
        <v>19.61</v>
      </c>
      <c r="Q24" s="85">
        <v>6.54</v>
      </c>
      <c r="R24" s="85">
        <v>55.74</v>
      </c>
      <c r="S24" s="119">
        <v>3.65</v>
      </c>
      <c r="U24" s="142"/>
    </row>
    <row r="25" spans="1:21" s="83" customFormat="1" x14ac:dyDescent="0.25">
      <c r="A25" s="99" t="s">
        <v>294</v>
      </c>
      <c r="B25" s="94" t="s">
        <v>295</v>
      </c>
      <c r="C25" s="95">
        <v>31</v>
      </c>
      <c r="D25" s="101">
        <v>113</v>
      </c>
      <c r="E25" s="113">
        <v>33333.33</v>
      </c>
      <c r="F25" s="116">
        <v>34.4</v>
      </c>
      <c r="G25" s="96">
        <v>7.67</v>
      </c>
      <c r="H25" s="96">
        <v>33.4</v>
      </c>
      <c r="I25" s="96">
        <v>2.87</v>
      </c>
      <c r="J25" s="96">
        <v>11.53</v>
      </c>
      <c r="K25" s="96">
        <v>3.21</v>
      </c>
      <c r="L25" s="96">
        <v>44</v>
      </c>
      <c r="M25" s="96">
        <v>2.87</v>
      </c>
      <c r="N25" s="97">
        <v>50.7</v>
      </c>
      <c r="O25" s="118">
        <v>65.599999999999994</v>
      </c>
      <c r="P25" s="96">
        <v>19.2</v>
      </c>
      <c r="Q25" s="96">
        <v>6.4</v>
      </c>
      <c r="R25" s="96">
        <v>55.34</v>
      </c>
      <c r="S25" s="118">
        <v>3.54</v>
      </c>
      <c r="U25" s="142"/>
    </row>
    <row r="26" spans="1:21" s="83" customFormat="1" x14ac:dyDescent="0.25">
      <c r="A26" s="98" t="s">
        <v>296</v>
      </c>
      <c r="B26" s="22" t="s">
        <v>297</v>
      </c>
      <c r="C26" s="46">
        <v>31</v>
      </c>
      <c r="D26" s="23">
        <v>112</v>
      </c>
      <c r="E26" s="114">
        <v>33333.33</v>
      </c>
      <c r="F26" s="117">
        <v>34.43</v>
      </c>
      <c r="G26" s="85">
        <v>7.87</v>
      </c>
      <c r="H26" s="85">
        <v>33.299999999999997</v>
      </c>
      <c r="I26" s="85">
        <v>2.99</v>
      </c>
      <c r="J26" s="85">
        <v>12.4</v>
      </c>
      <c r="K26" s="85">
        <v>3.42</v>
      </c>
      <c r="L26" s="85">
        <v>42.97</v>
      </c>
      <c r="M26" s="85">
        <v>3.03</v>
      </c>
      <c r="N26" s="90">
        <v>46.43</v>
      </c>
      <c r="O26" s="119">
        <v>68.48</v>
      </c>
      <c r="P26" s="85">
        <v>19.71</v>
      </c>
      <c r="Q26" s="85">
        <v>6.55</v>
      </c>
      <c r="R26" s="85">
        <v>54.6</v>
      </c>
      <c r="S26" s="119">
        <v>3.58</v>
      </c>
      <c r="U26" s="142"/>
    </row>
    <row r="27" spans="1:21" s="83" customFormat="1" x14ac:dyDescent="0.25">
      <c r="A27" s="99" t="s">
        <v>298</v>
      </c>
      <c r="B27" s="94" t="s">
        <v>299</v>
      </c>
      <c r="C27" s="95">
        <v>31</v>
      </c>
      <c r="D27" s="101">
        <v>113</v>
      </c>
      <c r="E27" s="113">
        <v>34000</v>
      </c>
      <c r="F27" s="116">
        <v>34.630000000000003</v>
      </c>
      <c r="G27" s="96">
        <v>7.7</v>
      </c>
      <c r="H27" s="96">
        <v>34.1</v>
      </c>
      <c r="I27" s="96">
        <v>2.82</v>
      </c>
      <c r="J27" s="96">
        <v>11.83</v>
      </c>
      <c r="K27" s="96">
        <v>3.19</v>
      </c>
      <c r="L27" s="96">
        <v>42.97</v>
      </c>
      <c r="M27" s="96">
        <v>2.77</v>
      </c>
      <c r="N27" s="97">
        <v>51.8</v>
      </c>
      <c r="O27" s="118">
        <v>64.33</v>
      </c>
      <c r="P27" s="96">
        <v>20.36</v>
      </c>
      <c r="Q27" s="96">
        <v>6.83</v>
      </c>
      <c r="R27" s="96">
        <v>54.98</v>
      </c>
      <c r="S27" s="118">
        <v>3.76</v>
      </c>
      <c r="U27" s="142"/>
    </row>
    <row r="28" spans="1:21" s="83" customFormat="1" x14ac:dyDescent="0.25">
      <c r="A28" s="98" t="s">
        <v>300</v>
      </c>
      <c r="B28" s="22" t="s">
        <v>301</v>
      </c>
      <c r="C28" s="46">
        <v>3</v>
      </c>
      <c r="D28" s="23">
        <v>113</v>
      </c>
      <c r="E28" s="114">
        <v>32500</v>
      </c>
      <c r="F28" s="117">
        <v>34.83</v>
      </c>
      <c r="G28" s="85">
        <v>7.9</v>
      </c>
      <c r="H28" s="85">
        <v>32.43</v>
      </c>
      <c r="I28" s="85">
        <v>2.63</v>
      </c>
      <c r="J28" s="85">
        <v>11.13</v>
      </c>
      <c r="K28" s="85">
        <v>2.93</v>
      </c>
      <c r="L28" s="85">
        <v>43.77</v>
      </c>
      <c r="M28" s="85">
        <v>2.82</v>
      </c>
      <c r="N28" s="90">
        <v>53.63</v>
      </c>
      <c r="O28" s="119">
        <v>66.81</v>
      </c>
      <c r="P28" s="85">
        <v>18.27</v>
      </c>
      <c r="Q28" s="85">
        <v>6.21</v>
      </c>
      <c r="R28" s="85">
        <v>56.79</v>
      </c>
      <c r="S28" s="119">
        <v>3.55</v>
      </c>
      <c r="U28" s="142"/>
    </row>
    <row r="29" spans="1:21" s="83" customFormat="1" x14ac:dyDescent="0.25">
      <c r="A29" s="93" t="s">
        <v>302</v>
      </c>
      <c r="B29" s="94" t="s">
        <v>303</v>
      </c>
      <c r="C29" s="95">
        <v>10</v>
      </c>
      <c r="D29" s="101">
        <v>112</v>
      </c>
      <c r="E29" s="113">
        <v>34000</v>
      </c>
      <c r="F29" s="116">
        <v>35.200000000000003</v>
      </c>
      <c r="G29" s="96">
        <v>7.87</v>
      </c>
      <c r="H29" s="96">
        <v>35</v>
      </c>
      <c r="I29" s="96">
        <v>2.9</v>
      </c>
      <c r="J29" s="96">
        <v>12.17</v>
      </c>
      <c r="K29" s="96">
        <v>3.39</v>
      </c>
      <c r="L29" s="96">
        <v>42.63</v>
      </c>
      <c r="M29" s="96">
        <v>2.52</v>
      </c>
      <c r="N29" s="97">
        <v>51.03</v>
      </c>
      <c r="O29" s="118">
        <v>66.94</v>
      </c>
      <c r="P29" s="96">
        <v>20.56</v>
      </c>
      <c r="Q29" s="96">
        <v>7</v>
      </c>
      <c r="R29" s="96">
        <v>55.98</v>
      </c>
      <c r="S29" s="118">
        <v>3.92</v>
      </c>
      <c r="U29" s="142"/>
    </row>
    <row r="30" spans="1:21" s="83" customFormat="1" x14ac:dyDescent="0.25">
      <c r="A30" s="98" t="s">
        <v>304</v>
      </c>
      <c r="B30" s="84" t="s">
        <v>305</v>
      </c>
      <c r="C30" s="46">
        <v>31</v>
      </c>
      <c r="D30" s="23">
        <v>114</v>
      </c>
      <c r="E30" s="114">
        <v>34000</v>
      </c>
      <c r="F30" s="117">
        <v>35.700000000000003</v>
      </c>
      <c r="G30" s="85">
        <v>7.47</v>
      </c>
      <c r="H30" s="85">
        <v>33.53</v>
      </c>
      <c r="I30" s="85">
        <v>2.81</v>
      </c>
      <c r="J30" s="85">
        <v>11.67</v>
      </c>
      <c r="K30" s="85">
        <v>3.15</v>
      </c>
      <c r="L30" s="85">
        <v>43.73</v>
      </c>
      <c r="M30" s="85">
        <v>2.7</v>
      </c>
      <c r="N30" s="90">
        <v>51.73</v>
      </c>
      <c r="O30" s="119">
        <v>68.599999999999994</v>
      </c>
      <c r="P30" s="85">
        <v>20.56</v>
      </c>
      <c r="Q30" s="85">
        <v>7.11</v>
      </c>
      <c r="R30" s="85">
        <v>56.84</v>
      </c>
      <c r="S30" s="119">
        <v>4.05</v>
      </c>
      <c r="U30" s="142"/>
    </row>
    <row r="31" spans="1:21" s="83" customFormat="1" ht="15.75" thickBot="1" x14ac:dyDescent="0.3">
      <c r="A31" s="93" t="s">
        <v>282</v>
      </c>
      <c r="B31" s="94" t="s">
        <v>306</v>
      </c>
      <c r="C31" s="95" t="s">
        <v>284</v>
      </c>
      <c r="D31" s="101">
        <v>111</v>
      </c>
      <c r="E31" s="113">
        <v>32833.33</v>
      </c>
      <c r="F31" s="116">
        <v>36.729999999999997</v>
      </c>
      <c r="G31" s="96">
        <v>7.27</v>
      </c>
      <c r="H31" s="96">
        <v>33.299999999999997</v>
      </c>
      <c r="I31" s="96">
        <v>2.81</v>
      </c>
      <c r="J31" s="96">
        <v>11.8</v>
      </c>
      <c r="K31" s="96">
        <v>2.85</v>
      </c>
      <c r="L31" s="96">
        <v>43.33</v>
      </c>
      <c r="M31" s="96">
        <v>2.89</v>
      </c>
      <c r="N31" s="97">
        <v>48.97</v>
      </c>
      <c r="O31" s="118">
        <v>61.18</v>
      </c>
      <c r="P31" s="96">
        <v>21.47</v>
      </c>
      <c r="Q31" s="96">
        <v>7.66</v>
      </c>
      <c r="R31" s="96">
        <v>52.3</v>
      </c>
      <c r="S31" s="118">
        <v>4.01</v>
      </c>
      <c r="U31" s="142"/>
    </row>
    <row r="32" spans="1:21" s="153" customFormat="1" ht="15.75" thickBot="1" x14ac:dyDescent="0.3">
      <c r="A32" s="276"/>
      <c r="B32" s="277"/>
      <c r="C32" s="278" t="s">
        <v>275</v>
      </c>
      <c r="D32" s="279"/>
      <c r="E32" s="279"/>
      <c r="F32" s="196">
        <v>33.984761904761911</v>
      </c>
      <c r="G32" s="197">
        <v>7.7800000000000011</v>
      </c>
      <c r="H32" s="197">
        <v>33.028571428571425</v>
      </c>
      <c r="I32" s="197">
        <v>2.7914285714285718</v>
      </c>
      <c r="J32" s="197">
        <v>11.477619047619047</v>
      </c>
      <c r="K32" s="197">
        <v>3.1738095238095232</v>
      </c>
      <c r="L32" s="197">
        <v>43.3552380952381</v>
      </c>
      <c r="M32" s="197">
        <v>2.7723809523809528</v>
      </c>
      <c r="N32" s="197">
        <v>51.145238095238092</v>
      </c>
      <c r="O32" s="197">
        <v>64.920476190476165</v>
      </c>
      <c r="P32" s="197">
        <v>19.702857142857138</v>
      </c>
      <c r="Q32" s="197">
        <v>6.4890476190476178</v>
      </c>
      <c r="R32" s="197">
        <v>54.830952380952382</v>
      </c>
      <c r="S32" s="198">
        <v>3.5609523809523802</v>
      </c>
      <c r="U32" s="154"/>
    </row>
    <row r="33" spans="1:21" s="153" customFormat="1" ht="15.75" thickBot="1" x14ac:dyDescent="0.3">
      <c r="A33" s="165" t="s">
        <v>325</v>
      </c>
      <c r="B33" s="166"/>
      <c r="C33" s="166"/>
      <c r="D33" s="166"/>
      <c r="E33" s="166"/>
      <c r="F33" s="194"/>
      <c r="G33" s="194"/>
      <c r="H33" s="194"/>
      <c r="I33" s="194"/>
      <c r="J33" s="194"/>
      <c r="K33" s="194"/>
      <c r="L33" s="194"/>
      <c r="M33" s="194"/>
      <c r="N33" s="194"/>
      <c r="O33" s="194"/>
      <c r="P33" s="194"/>
      <c r="Q33" s="194"/>
      <c r="R33" s="194"/>
      <c r="S33" s="195"/>
      <c r="U33" s="154"/>
    </row>
    <row r="34" spans="1:21" s="83" customFormat="1" x14ac:dyDescent="0.25">
      <c r="A34" s="98" t="s">
        <v>327</v>
      </c>
      <c r="B34" s="84" t="s">
        <v>330</v>
      </c>
      <c r="C34" s="46">
        <v>34</v>
      </c>
      <c r="D34" s="23">
        <v>115</v>
      </c>
      <c r="E34" s="114">
        <v>34000</v>
      </c>
      <c r="F34" s="117">
        <v>29.93</v>
      </c>
      <c r="G34" s="85">
        <v>8.27</v>
      </c>
      <c r="H34" s="85">
        <v>42.73</v>
      </c>
      <c r="I34" s="85">
        <v>2.75</v>
      </c>
      <c r="J34" s="85">
        <v>10.87</v>
      </c>
      <c r="K34" s="85">
        <v>3.59</v>
      </c>
      <c r="L34" s="85">
        <v>32</v>
      </c>
      <c r="M34" s="85">
        <v>2.2400000000000002</v>
      </c>
      <c r="N34" s="90">
        <v>60.4</v>
      </c>
      <c r="O34" s="119">
        <v>68.39</v>
      </c>
      <c r="P34" s="85">
        <v>18.32</v>
      </c>
      <c r="Q34" s="85">
        <v>5.29</v>
      </c>
      <c r="R34" s="85">
        <v>59.6</v>
      </c>
      <c r="S34" s="119">
        <v>3.15</v>
      </c>
      <c r="U34" s="142"/>
    </row>
    <row r="35" spans="1:21" s="83" customFormat="1" x14ac:dyDescent="0.25">
      <c r="A35" s="167" t="s">
        <v>291</v>
      </c>
      <c r="B35" s="156" t="s">
        <v>307</v>
      </c>
      <c r="C35" s="157">
        <v>9</v>
      </c>
      <c r="D35" s="158">
        <v>117</v>
      </c>
      <c r="E35" s="159">
        <v>32500</v>
      </c>
      <c r="F35" s="160">
        <v>30</v>
      </c>
      <c r="G35" s="161">
        <v>7.73</v>
      </c>
      <c r="H35" s="161">
        <v>33.6</v>
      </c>
      <c r="I35" s="161">
        <v>2.96</v>
      </c>
      <c r="J35" s="161">
        <v>12.83</v>
      </c>
      <c r="K35" s="161">
        <v>3.48</v>
      </c>
      <c r="L35" s="161">
        <v>40.53</v>
      </c>
      <c r="M35" s="161">
        <v>2.5299999999999998</v>
      </c>
      <c r="N35" s="162">
        <v>51.7</v>
      </c>
      <c r="O35" s="163">
        <v>60.22</v>
      </c>
      <c r="P35" s="161">
        <v>18.96</v>
      </c>
      <c r="Q35" s="161">
        <v>5.53</v>
      </c>
      <c r="R35" s="161">
        <v>51.99</v>
      </c>
      <c r="S35" s="163">
        <v>2.89</v>
      </c>
      <c r="U35" s="142"/>
    </row>
    <row r="36" spans="1:21" s="83" customFormat="1" x14ac:dyDescent="0.25">
      <c r="A36" s="98" t="s">
        <v>285</v>
      </c>
      <c r="B36" s="22" t="s">
        <v>308</v>
      </c>
      <c r="C36" s="46">
        <v>27</v>
      </c>
      <c r="D36" s="23">
        <v>118</v>
      </c>
      <c r="E36" s="114">
        <v>34000</v>
      </c>
      <c r="F36" s="117">
        <v>31.53</v>
      </c>
      <c r="G36" s="85">
        <v>7.73</v>
      </c>
      <c r="H36" s="85">
        <v>35.130000000000003</v>
      </c>
      <c r="I36" s="85">
        <v>3.06</v>
      </c>
      <c r="J36" s="85">
        <v>12.43</v>
      </c>
      <c r="K36" s="85">
        <v>3.27</v>
      </c>
      <c r="L36" s="85">
        <v>40.57</v>
      </c>
      <c r="M36" s="85">
        <v>2.76</v>
      </c>
      <c r="N36" s="90">
        <v>51.63</v>
      </c>
      <c r="O36" s="119">
        <v>60.7</v>
      </c>
      <c r="P36" s="85">
        <v>18.79</v>
      </c>
      <c r="Q36" s="85">
        <v>5.74</v>
      </c>
      <c r="R36" s="85">
        <v>52.73</v>
      </c>
      <c r="S36" s="119">
        <v>3.02</v>
      </c>
      <c r="U36" s="142"/>
    </row>
    <row r="37" spans="1:21" s="83" customFormat="1" x14ac:dyDescent="0.25">
      <c r="A37" s="155" t="s">
        <v>304</v>
      </c>
      <c r="B37" s="156" t="s">
        <v>309</v>
      </c>
      <c r="C37" s="157">
        <v>34</v>
      </c>
      <c r="D37" s="158">
        <v>116</v>
      </c>
      <c r="E37" s="159">
        <v>34000</v>
      </c>
      <c r="F37" s="160">
        <v>32.130000000000003</v>
      </c>
      <c r="G37" s="161">
        <v>7.87</v>
      </c>
      <c r="H37" s="161">
        <v>36.229999999999997</v>
      </c>
      <c r="I37" s="161">
        <v>3.01</v>
      </c>
      <c r="J37" s="161">
        <v>12.83</v>
      </c>
      <c r="K37" s="161">
        <v>3.22</v>
      </c>
      <c r="L37" s="161">
        <v>38.799999999999997</v>
      </c>
      <c r="M37" s="161">
        <v>2.62</v>
      </c>
      <c r="N37" s="162">
        <v>52.8</v>
      </c>
      <c r="O37" s="163">
        <v>68.75</v>
      </c>
      <c r="P37" s="161">
        <v>18.600000000000001</v>
      </c>
      <c r="Q37" s="161">
        <v>5.8</v>
      </c>
      <c r="R37" s="161">
        <v>56.18</v>
      </c>
      <c r="S37" s="163">
        <v>3.26</v>
      </c>
      <c r="U37" s="142"/>
    </row>
    <row r="38" spans="1:21" s="83" customFormat="1" x14ac:dyDescent="0.25">
      <c r="A38" s="98" t="s">
        <v>296</v>
      </c>
      <c r="B38" s="84" t="s">
        <v>310</v>
      </c>
      <c r="C38" s="46">
        <v>31</v>
      </c>
      <c r="D38" s="23">
        <v>116</v>
      </c>
      <c r="E38" s="114">
        <v>34000</v>
      </c>
      <c r="F38" s="117">
        <v>32.6</v>
      </c>
      <c r="G38" s="85">
        <v>7.93</v>
      </c>
      <c r="H38" s="85">
        <v>35.799999999999997</v>
      </c>
      <c r="I38" s="85">
        <v>3.37</v>
      </c>
      <c r="J38" s="85">
        <v>14.17</v>
      </c>
      <c r="K38" s="85">
        <v>3.49</v>
      </c>
      <c r="L38" s="85">
        <v>40.07</v>
      </c>
      <c r="M38" s="85">
        <v>2.77</v>
      </c>
      <c r="N38" s="90">
        <v>46.3</v>
      </c>
      <c r="O38" s="119">
        <v>62.18</v>
      </c>
      <c r="P38" s="85">
        <v>19.64</v>
      </c>
      <c r="Q38" s="85">
        <v>6.17</v>
      </c>
      <c r="R38" s="85">
        <v>51.39</v>
      </c>
      <c r="S38" s="119">
        <v>3.17</v>
      </c>
      <c r="U38" s="154"/>
    </row>
    <row r="39" spans="1:21" s="83" customFormat="1" x14ac:dyDescent="0.25">
      <c r="A39" s="155" t="s">
        <v>291</v>
      </c>
      <c r="B39" s="164" t="s">
        <v>311</v>
      </c>
      <c r="C39" s="157">
        <v>34</v>
      </c>
      <c r="D39" s="158">
        <v>115</v>
      </c>
      <c r="E39" s="159">
        <v>34000</v>
      </c>
      <c r="F39" s="160">
        <v>32.799999999999997</v>
      </c>
      <c r="G39" s="161">
        <v>7.67</v>
      </c>
      <c r="H39" s="161">
        <v>35.33</v>
      </c>
      <c r="I39" s="161">
        <v>2.97</v>
      </c>
      <c r="J39" s="161">
        <v>12.47</v>
      </c>
      <c r="K39" s="161">
        <v>3.15</v>
      </c>
      <c r="L39" s="161">
        <v>41.7</v>
      </c>
      <c r="M39" s="161">
        <v>2.52</v>
      </c>
      <c r="N39" s="162">
        <v>53.37</v>
      </c>
      <c r="O39" s="163">
        <v>65.44</v>
      </c>
      <c r="P39" s="161">
        <v>20.03</v>
      </c>
      <c r="Q39" s="161">
        <v>6.36</v>
      </c>
      <c r="R39" s="161">
        <v>55.77</v>
      </c>
      <c r="S39" s="163">
        <v>3.55</v>
      </c>
      <c r="U39" s="142"/>
    </row>
    <row r="40" spans="1:21" s="83" customFormat="1" x14ac:dyDescent="0.25">
      <c r="A40" s="98" t="s">
        <v>312</v>
      </c>
      <c r="B40" s="84" t="s">
        <v>313</v>
      </c>
      <c r="C40" s="46">
        <v>34</v>
      </c>
      <c r="D40" s="23">
        <v>117</v>
      </c>
      <c r="E40" s="114">
        <v>34000</v>
      </c>
      <c r="F40" s="117">
        <v>32.97</v>
      </c>
      <c r="G40" s="85">
        <v>8.43</v>
      </c>
      <c r="H40" s="85">
        <v>33.9</v>
      </c>
      <c r="I40" s="85">
        <v>2.89</v>
      </c>
      <c r="J40" s="85">
        <v>12.2</v>
      </c>
      <c r="K40" s="85">
        <v>3.21</v>
      </c>
      <c r="L40" s="85">
        <v>41.67</v>
      </c>
      <c r="M40" s="85">
        <v>2.66</v>
      </c>
      <c r="N40" s="90">
        <v>49.47</v>
      </c>
      <c r="O40" s="119">
        <v>63.54</v>
      </c>
      <c r="P40" s="85">
        <v>20.239999999999998</v>
      </c>
      <c r="Q40" s="85">
        <v>6.46</v>
      </c>
      <c r="R40" s="85">
        <v>53.56</v>
      </c>
      <c r="S40" s="119">
        <v>3.46</v>
      </c>
      <c r="U40" s="142"/>
    </row>
    <row r="41" spans="1:21" s="83" customFormat="1" x14ac:dyDescent="0.25">
      <c r="A41" s="155" t="s">
        <v>312</v>
      </c>
      <c r="B41" s="156" t="s">
        <v>314</v>
      </c>
      <c r="C41" s="157">
        <v>34</v>
      </c>
      <c r="D41" s="158">
        <v>115</v>
      </c>
      <c r="E41" s="159">
        <v>31500</v>
      </c>
      <c r="F41" s="160">
        <v>33.130000000000003</v>
      </c>
      <c r="G41" s="161">
        <v>8.3699999999999992</v>
      </c>
      <c r="H41" s="161">
        <v>35.770000000000003</v>
      </c>
      <c r="I41" s="161">
        <v>2.95</v>
      </c>
      <c r="J41" s="161">
        <v>12.33</v>
      </c>
      <c r="K41" s="161">
        <v>3.08</v>
      </c>
      <c r="L41" s="161">
        <v>39.57</v>
      </c>
      <c r="M41" s="161">
        <v>2.4500000000000002</v>
      </c>
      <c r="N41" s="162">
        <v>52.1</v>
      </c>
      <c r="O41" s="163">
        <v>61.27</v>
      </c>
      <c r="P41" s="161">
        <v>19.420000000000002</v>
      </c>
      <c r="Q41" s="161">
        <v>6.24</v>
      </c>
      <c r="R41" s="161">
        <v>53.46</v>
      </c>
      <c r="S41" s="163">
        <v>3.34</v>
      </c>
      <c r="U41" s="142"/>
    </row>
    <row r="42" spans="1:21" s="83" customFormat="1" x14ac:dyDescent="0.25">
      <c r="A42" s="98" t="s">
        <v>312</v>
      </c>
      <c r="B42" s="22" t="s">
        <v>315</v>
      </c>
      <c r="C42" s="46">
        <v>34</v>
      </c>
      <c r="D42" s="23">
        <v>115</v>
      </c>
      <c r="E42" s="114">
        <v>32333.33</v>
      </c>
      <c r="F42" s="117">
        <v>33.17</v>
      </c>
      <c r="G42" s="85">
        <v>8.27</v>
      </c>
      <c r="H42" s="85">
        <v>30.97</v>
      </c>
      <c r="I42" s="85">
        <v>2.88</v>
      </c>
      <c r="J42" s="85">
        <v>11.8</v>
      </c>
      <c r="K42" s="85">
        <v>3.18</v>
      </c>
      <c r="L42" s="85">
        <v>45.83</v>
      </c>
      <c r="M42" s="85">
        <v>3.17</v>
      </c>
      <c r="N42" s="90">
        <v>49.73</v>
      </c>
      <c r="O42" s="119">
        <v>63.73</v>
      </c>
      <c r="P42" s="85">
        <v>18.27</v>
      </c>
      <c r="Q42" s="85">
        <v>5.88</v>
      </c>
      <c r="R42" s="85">
        <v>54.58</v>
      </c>
      <c r="S42" s="119">
        <v>3.2</v>
      </c>
      <c r="U42" s="142"/>
    </row>
    <row r="43" spans="1:21" s="83" customFormat="1" x14ac:dyDescent="0.25">
      <c r="A43" s="155" t="s">
        <v>294</v>
      </c>
      <c r="B43" s="156" t="s">
        <v>316</v>
      </c>
      <c r="C43" s="157">
        <v>3</v>
      </c>
      <c r="D43" s="158">
        <v>116</v>
      </c>
      <c r="E43" s="159">
        <v>33500</v>
      </c>
      <c r="F43" s="160">
        <v>33.630000000000003</v>
      </c>
      <c r="G43" s="161">
        <v>7.97</v>
      </c>
      <c r="H43" s="161">
        <v>35.33</v>
      </c>
      <c r="I43" s="161">
        <v>2.75</v>
      </c>
      <c r="J43" s="161">
        <v>11.67</v>
      </c>
      <c r="K43" s="161">
        <v>3.24</v>
      </c>
      <c r="L43" s="161">
        <v>40.799999999999997</v>
      </c>
      <c r="M43" s="161">
        <v>2.52</v>
      </c>
      <c r="N43" s="162">
        <v>54.13</v>
      </c>
      <c r="O43" s="163">
        <v>64.400000000000006</v>
      </c>
      <c r="P43" s="161">
        <v>20.329999999999998</v>
      </c>
      <c r="Q43" s="161">
        <v>6.64</v>
      </c>
      <c r="R43" s="161">
        <v>55.68</v>
      </c>
      <c r="S43" s="163">
        <v>3.71</v>
      </c>
      <c r="U43" s="142"/>
    </row>
    <row r="44" spans="1:21" s="83" customFormat="1" x14ac:dyDescent="0.25">
      <c r="A44" s="98" t="s">
        <v>327</v>
      </c>
      <c r="B44" s="22" t="s">
        <v>331</v>
      </c>
      <c r="C44" s="46">
        <v>36</v>
      </c>
      <c r="D44" s="23">
        <v>115</v>
      </c>
      <c r="E44" s="114">
        <v>33500</v>
      </c>
      <c r="F44" s="117">
        <v>34.17</v>
      </c>
      <c r="G44" s="85">
        <v>8.1</v>
      </c>
      <c r="H44" s="85">
        <v>31.43</v>
      </c>
      <c r="I44" s="85">
        <v>2.64</v>
      </c>
      <c r="J44" s="85">
        <v>10.23</v>
      </c>
      <c r="K44" s="85">
        <v>3.32</v>
      </c>
      <c r="L44" s="85">
        <v>44.5</v>
      </c>
      <c r="M44" s="85">
        <v>2.92</v>
      </c>
      <c r="N44" s="90">
        <v>52.2</v>
      </c>
      <c r="O44" s="119">
        <v>57.66</v>
      </c>
      <c r="P44" s="85">
        <v>19.63</v>
      </c>
      <c r="Q44" s="85">
        <v>6.48</v>
      </c>
      <c r="R44" s="85">
        <v>52.15</v>
      </c>
      <c r="S44" s="119">
        <v>3.38</v>
      </c>
      <c r="U44" s="142"/>
    </row>
    <row r="45" spans="1:21" s="83" customFormat="1" x14ac:dyDescent="0.25">
      <c r="A45" s="155" t="s">
        <v>304</v>
      </c>
      <c r="B45" s="156" t="s">
        <v>317</v>
      </c>
      <c r="C45" s="157">
        <v>31</v>
      </c>
      <c r="D45" s="158">
        <v>117</v>
      </c>
      <c r="E45" s="159">
        <v>32166.67</v>
      </c>
      <c r="F45" s="160">
        <v>34.270000000000003</v>
      </c>
      <c r="G45" s="161">
        <v>7.97</v>
      </c>
      <c r="H45" s="161">
        <v>32.270000000000003</v>
      </c>
      <c r="I45" s="161">
        <v>2.75</v>
      </c>
      <c r="J45" s="161">
        <v>11.33</v>
      </c>
      <c r="K45" s="161">
        <v>3.02</v>
      </c>
      <c r="L45" s="161">
        <v>45.27</v>
      </c>
      <c r="M45" s="161">
        <v>2.86</v>
      </c>
      <c r="N45" s="162">
        <v>49.8</v>
      </c>
      <c r="O45" s="163">
        <v>63.98</v>
      </c>
      <c r="P45" s="161">
        <v>19.46</v>
      </c>
      <c r="Q45" s="161">
        <v>6.47</v>
      </c>
      <c r="R45" s="161">
        <v>54.68</v>
      </c>
      <c r="S45" s="163">
        <v>3.55</v>
      </c>
      <c r="U45" s="142"/>
    </row>
    <row r="46" spans="1:21" s="83" customFormat="1" x14ac:dyDescent="0.25">
      <c r="A46" s="98" t="s">
        <v>318</v>
      </c>
      <c r="B46" s="22" t="s">
        <v>319</v>
      </c>
      <c r="C46" s="46">
        <v>4</v>
      </c>
      <c r="D46" s="23">
        <v>115</v>
      </c>
      <c r="E46" s="114">
        <v>32500</v>
      </c>
      <c r="F46" s="117">
        <v>34.5</v>
      </c>
      <c r="G46" s="85">
        <v>7.63</v>
      </c>
      <c r="H46" s="85">
        <v>30.47</v>
      </c>
      <c r="I46" s="85">
        <v>2.63</v>
      </c>
      <c r="J46" s="85">
        <v>10.67</v>
      </c>
      <c r="K46" s="85">
        <v>3.12</v>
      </c>
      <c r="L46" s="85">
        <v>46.6</v>
      </c>
      <c r="M46" s="85">
        <v>2.8</v>
      </c>
      <c r="N46" s="90">
        <v>51.67</v>
      </c>
      <c r="O46" s="119">
        <v>66.06</v>
      </c>
      <c r="P46" s="85">
        <v>18.2</v>
      </c>
      <c r="Q46" s="85">
        <v>6.08</v>
      </c>
      <c r="R46" s="85">
        <v>55.95</v>
      </c>
      <c r="S46" s="119">
        <v>3.4</v>
      </c>
      <c r="U46" s="142"/>
    </row>
    <row r="47" spans="1:21" s="83" customFormat="1" x14ac:dyDescent="0.25">
      <c r="A47" s="167" t="s">
        <v>304</v>
      </c>
      <c r="B47" s="156" t="s">
        <v>320</v>
      </c>
      <c r="C47" s="157">
        <v>31</v>
      </c>
      <c r="D47" s="158">
        <v>115</v>
      </c>
      <c r="E47" s="159">
        <v>31500</v>
      </c>
      <c r="F47" s="160">
        <v>34.53</v>
      </c>
      <c r="G47" s="161">
        <v>8</v>
      </c>
      <c r="H47" s="161">
        <v>32.630000000000003</v>
      </c>
      <c r="I47" s="161">
        <v>3</v>
      </c>
      <c r="J47" s="161">
        <v>12.33</v>
      </c>
      <c r="K47" s="161">
        <v>3.1</v>
      </c>
      <c r="L47" s="161">
        <v>44.03</v>
      </c>
      <c r="M47" s="161">
        <v>2.92</v>
      </c>
      <c r="N47" s="162">
        <v>51.37</v>
      </c>
      <c r="O47" s="163">
        <v>60.03</v>
      </c>
      <c r="P47" s="161">
        <v>17.78</v>
      </c>
      <c r="Q47" s="161">
        <v>5.95</v>
      </c>
      <c r="R47" s="161">
        <v>53.02</v>
      </c>
      <c r="S47" s="163">
        <v>3.16</v>
      </c>
    </row>
    <row r="48" spans="1:21" s="83" customFormat="1" x14ac:dyDescent="0.25">
      <c r="A48" s="98" t="s">
        <v>298</v>
      </c>
      <c r="B48" s="84" t="s">
        <v>321</v>
      </c>
      <c r="C48" s="46">
        <v>31</v>
      </c>
      <c r="D48" s="23">
        <v>115</v>
      </c>
      <c r="E48" s="114">
        <v>32500</v>
      </c>
      <c r="F48" s="117">
        <v>34.6</v>
      </c>
      <c r="G48" s="85">
        <v>8.07</v>
      </c>
      <c r="H48" s="85">
        <v>34.53</v>
      </c>
      <c r="I48" s="85">
        <v>2.8</v>
      </c>
      <c r="J48" s="85">
        <v>11.87</v>
      </c>
      <c r="K48" s="85">
        <v>3.01</v>
      </c>
      <c r="L48" s="85">
        <v>41.03</v>
      </c>
      <c r="M48" s="85">
        <v>2.73</v>
      </c>
      <c r="N48" s="90">
        <v>54.03</v>
      </c>
      <c r="O48" s="119">
        <v>62.51</v>
      </c>
      <c r="P48" s="85">
        <v>20.98</v>
      </c>
      <c r="Q48" s="85">
        <v>7.04</v>
      </c>
      <c r="R48" s="85">
        <v>54.78</v>
      </c>
      <c r="S48" s="119">
        <v>3.87</v>
      </c>
    </row>
    <row r="49" spans="1:22" s="83" customFormat="1" ht="15.75" thickBot="1" x14ac:dyDescent="0.3">
      <c r="A49" s="167" t="s">
        <v>304</v>
      </c>
      <c r="B49" s="156" t="s">
        <v>322</v>
      </c>
      <c r="C49" s="157">
        <v>31</v>
      </c>
      <c r="D49" s="158">
        <v>117</v>
      </c>
      <c r="E49" s="159">
        <v>34000</v>
      </c>
      <c r="F49" s="160">
        <v>35.299999999999997</v>
      </c>
      <c r="G49" s="161">
        <v>8.17</v>
      </c>
      <c r="H49" s="161">
        <v>35.130000000000003</v>
      </c>
      <c r="I49" s="161">
        <v>3.04</v>
      </c>
      <c r="J49" s="161">
        <v>12.77</v>
      </c>
      <c r="K49" s="161">
        <v>3.4</v>
      </c>
      <c r="L49" s="161">
        <v>40.33</v>
      </c>
      <c r="M49" s="161">
        <v>2.73</v>
      </c>
      <c r="N49" s="162">
        <v>51.67</v>
      </c>
      <c r="O49" s="163">
        <v>63.33</v>
      </c>
      <c r="P49" s="161">
        <v>18.98</v>
      </c>
      <c r="Q49" s="161">
        <v>6.48</v>
      </c>
      <c r="R49" s="161">
        <v>54.01</v>
      </c>
      <c r="S49" s="163">
        <v>3.51</v>
      </c>
    </row>
    <row r="50" spans="1:22" s="83" customFormat="1" ht="15.75" thickBot="1" x14ac:dyDescent="0.3">
      <c r="A50" s="280"/>
      <c r="B50" s="281"/>
      <c r="C50" s="255" t="s">
        <v>269</v>
      </c>
      <c r="D50" s="256"/>
      <c r="E50" s="256"/>
      <c r="F50" s="180">
        <v>33.078749999999999</v>
      </c>
      <c r="G50" s="181">
        <v>8.0112499999999986</v>
      </c>
      <c r="H50" s="181">
        <v>34.453125</v>
      </c>
      <c r="I50" s="181">
        <v>2.9031249999999997</v>
      </c>
      <c r="J50" s="181">
        <v>12.05</v>
      </c>
      <c r="K50" s="181">
        <v>3.2425000000000002</v>
      </c>
      <c r="L50" s="181">
        <v>41.456249999999997</v>
      </c>
      <c r="M50" s="181">
        <v>2.6999999999999993</v>
      </c>
      <c r="N50" s="181">
        <v>52.023124999999993</v>
      </c>
      <c r="O50" s="181">
        <v>63.261874999999996</v>
      </c>
      <c r="P50" s="181">
        <v>19.226875000000003</v>
      </c>
      <c r="Q50" s="181">
        <v>6.1631250000000009</v>
      </c>
      <c r="R50" s="181">
        <v>54.345624999999991</v>
      </c>
      <c r="S50" s="182">
        <v>3.3512499999999994</v>
      </c>
    </row>
    <row r="51" spans="1:22" s="83" customFormat="1" ht="15.75" thickBot="1" x14ac:dyDescent="0.3">
      <c r="A51" s="155"/>
      <c r="B51" s="156"/>
      <c r="C51" s="157"/>
      <c r="D51" s="158"/>
      <c r="E51" s="159"/>
      <c r="F51" s="191"/>
      <c r="G51" s="199"/>
      <c r="H51" s="161"/>
      <c r="I51" s="161"/>
      <c r="J51" s="161"/>
      <c r="K51" s="161"/>
      <c r="L51" s="161"/>
      <c r="M51" s="161"/>
      <c r="N51" s="199"/>
      <c r="O51" s="161"/>
      <c r="P51" s="199"/>
      <c r="Q51" s="161"/>
      <c r="R51" s="161"/>
      <c r="S51" s="163"/>
      <c r="V51" s="171"/>
    </row>
    <row r="52" spans="1:22" s="83" customFormat="1" x14ac:dyDescent="0.25">
      <c r="A52" s="261"/>
      <c r="B52" s="262"/>
      <c r="C52" s="273" t="s">
        <v>193</v>
      </c>
      <c r="D52" s="274"/>
      <c r="E52" s="275"/>
      <c r="F52" s="183">
        <v>33.590000000000003</v>
      </c>
      <c r="G52" s="184">
        <v>7.88</v>
      </c>
      <c r="H52" s="185">
        <v>33.64</v>
      </c>
      <c r="I52" s="185">
        <v>2.84</v>
      </c>
      <c r="J52" s="185">
        <v>11.73</v>
      </c>
      <c r="K52" s="185">
        <v>3.2</v>
      </c>
      <c r="L52" s="184">
        <v>42.53</v>
      </c>
      <c r="M52" s="184">
        <v>2.74</v>
      </c>
      <c r="N52" s="186">
        <v>51.52</v>
      </c>
      <c r="O52" s="187">
        <v>64.2</v>
      </c>
      <c r="P52" s="184">
        <v>19.5</v>
      </c>
      <c r="Q52" s="184">
        <v>6.35</v>
      </c>
      <c r="R52" s="184">
        <v>54.62</v>
      </c>
      <c r="S52" s="187">
        <v>3.47</v>
      </c>
    </row>
    <row r="53" spans="1:22" s="83" customFormat="1" x14ac:dyDescent="0.25">
      <c r="A53" s="259"/>
      <c r="B53" s="260"/>
      <c r="C53" s="270" t="s">
        <v>191</v>
      </c>
      <c r="D53" s="271"/>
      <c r="E53" s="272"/>
      <c r="F53" s="192">
        <v>2</v>
      </c>
      <c r="G53" s="168">
        <v>0.35</v>
      </c>
      <c r="H53" s="169">
        <v>2.87</v>
      </c>
      <c r="I53" s="169">
        <v>0.31</v>
      </c>
      <c r="J53" s="169">
        <v>1.61</v>
      </c>
      <c r="K53" s="169">
        <v>0.33</v>
      </c>
      <c r="L53" s="168">
        <v>3.54</v>
      </c>
      <c r="M53" s="168">
        <v>0.25</v>
      </c>
      <c r="N53" s="170">
        <v>2.92</v>
      </c>
      <c r="O53" s="193">
        <v>4.24</v>
      </c>
      <c r="P53" s="168">
        <v>1.4</v>
      </c>
      <c r="Q53" s="168">
        <v>0.72</v>
      </c>
      <c r="R53" s="168">
        <v>2.19</v>
      </c>
      <c r="S53" s="193">
        <v>0.47</v>
      </c>
    </row>
    <row r="54" spans="1:22" s="83" customFormat="1" ht="15.75" thickBot="1" x14ac:dyDescent="0.3">
      <c r="A54" s="257"/>
      <c r="B54" s="258"/>
      <c r="C54" s="267" t="s">
        <v>192</v>
      </c>
      <c r="D54" s="268"/>
      <c r="E54" s="269"/>
      <c r="F54" s="188">
        <v>4.38</v>
      </c>
      <c r="G54" s="87">
        <v>3.23</v>
      </c>
      <c r="H54" s="91">
        <v>6.28</v>
      </c>
      <c r="I54" s="91">
        <v>7.97</v>
      </c>
      <c r="J54" s="91">
        <v>10.1</v>
      </c>
      <c r="K54" s="91">
        <v>7.68</v>
      </c>
      <c r="L54" s="87">
        <v>6.12</v>
      </c>
      <c r="M54" s="87">
        <v>6.6</v>
      </c>
      <c r="N54" s="86">
        <v>4.16</v>
      </c>
      <c r="O54" s="189">
        <v>4.8499999999999996</v>
      </c>
      <c r="P54" s="87">
        <v>5.26</v>
      </c>
      <c r="Q54" s="190">
        <v>8.34</v>
      </c>
      <c r="R54" s="87">
        <v>2.95</v>
      </c>
      <c r="S54" s="189">
        <v>9.8699999999999992</v>
      </c>
    </row>
    <row r="55" spans="1:22" s="83" customFormat="1" ht="17.25" x14ac:dyDescent="0.25">
      <c r="A55" s="120" t="s">
        <v>239</v>
      </c>
      <c r="B55" s="121"/>
      <c r="C55" s="121"/>
      <c r="D55" s="122"/>
      <c r="E55" s="122"/>
      <c r="F55" s="122"/>
      <c r="G55" s="122"/>
      <c r="H55" s="122"/>
      <c r="I55" s="122"/>
      <c r="J55" s="122"/>
      <c r="K55" s="122"/>
      <c r="L55" s="122"/>
      <c r="M55" s="122"/>
      <c r="N55" s="122"/>
      <c r="O55" s="122"/>
      <c r="P55" s="122"/>
      <c r="Q55" s="122"/>
      <c r="R55" s="121"/>
      <c r="S55" s="123"/>
    </row>
    <row r="56" spans="1:22" s="83" customFormat="1" ht="17.25" x14ac:dyDescent="0.25">
      <c r="A56" s="124" t="s">
        <v>240</v>
      </c>
      <c r="B56" s="174"/>
      <c r="C56" s="174"/>
      <c r="D56" s="175"/>
      <c r="E56" s="175"/>
      <c r="F56" s="175"/>
      <c r="G56" s="175"/>
      <c r="H56" s="175"/>
      <c r="I56" s="175"/>
      <c r="J56" s="175"/>
      <c r="K56" s="175"/>
      <c r="L56" s="175"/>
      <c r="M56" s="175"/>
      <c r="N56" s="175"/>
      <c r="O56" s="175"/>
      <c r="P56" s="175"/>
      <c r="Q56" s="175"/>
      <c r="R56" s="174"/>
      <c r="S56" s="125"/>
    </row>
    <row r="57" spans="1:22" s="83" customFormat="1" ht="17.25" x14ac:dyDescent="0.25">
      <c r="A57" s="124" t="s">
        <v>241</v>
      </c>
      <c r="B57" s="174"/>
      <c r="C57" s="174"/>
      <c r="D57" s="175"/>
      <c r="E57" s="175"/>
      <c r="F57" s="175"/>
      <c r="G57" s="175"/>
      <c r="H57" s="175"/>
      <c r="I57" s="175"/>
      <c r="J57" s="175"/>
      <c r="K57" s="175"/>
      <c r="L57" s="175"/>
      <c r="M57" s="175"/>
      <c r="N57" s="175"/>
      <c r="O57" s="175"/>
      <c r="P57" s="175"/>
      <c r="Q57" s="175"/>
      <c r="R57" s="174"/>
      <c r="S57" s="125"/>
    </row>
    <row r="58" spans="1:22" s="83" customFormat="1" ht="17.25" x14ac:dyDescent="0.25">
      <c r="A58" s="126" t="s">
        <v>242</v>
      </c>
      <c r="B58" s="174"/>
      <c r="C58" s="174"/>
      <c r="D58" s="175"/>
      <c r="E58" s="175"/>
      <c r="F58" s="175"/>
      <c r="G58" s="175"/>
      <c r="H58" s="175"/>
      <c r="I58" s="175"/>
      <c r="J58" s="175"/>
      <c r="K58" s="175"/>
      <c r="L58" s="175"/>
      <c r="M58" s="175"/>
      <c r="N58" s="175"/>
      <c r="O58" s="175"/>
      <c r="P58" s="175"/>
      <c r="Q58" s="175"/>
      <c r="R58" s="174"/>
      <c r="S58" s="125"/>
    </row>
    <row r="59" spans="1:22" s="83" customFormat="1" ht="17.25" x14ac:dyDescent="0.25">
      <c r="A59" s="126" t="s">
        <v>243</v>
      </c>
      <c r="B59" s="176"/>
      <c r="C59" s="176"/>
      <c r="D59" s="176"/>
      <c r="E59" s="176"/>
      <c r="F59" s="176"/>
      <c r="G59" s="176"/>
      <c r="H59" s="176"/>
      <c r="I59" s="176"/>
      <c r="J59" s="176"/>
      <c r="K59" s="176"/>
      <c r="L59" s="176"/>
      <c r="M59" s="176"/>
      <c r="N59" s="176"/>
      <c r="O59" s="176"/>
      <c r="P59" s="176"/>
      <c r="Q59" s="176"/>
      <c r="R59" s="176"/>
      <c r="S59" s="127"/>
    </row>
    <row r="60" spans="1:22" s="83" customFormat="1" ht="17.25" x14ac:dyDescent="0.25">
      <c r="A60" s="128" t="s">
        <v>244</v>
      </c>
      <c r="B60" s="176"/>
      <c r="C60" s="176"/>
      <c r="D60" s="176"/>
      <c r="E60" s="176"/>
      <c r="F60" s="176"/>
      <c r="G60" s="176"/>
      <c r="H60" s="176"/>
      <c r="I60" s="176"/>
      <c r="J60" s="176"/>
      <c r="K60" s="176"/>
      <c r="L60" s="176"/>
      <c r="M60" s="176"/>
      <c r="N60" s="176"/>
      <c r="O60" s="176"/>
      <c r="P60" s="176"/>
      <c r="Q60" s="176"/>
      <c r="R60" s="176"/>
      <c r="S60" s="127"/>
    </row>
    <row r="61" spans="1:22" s="83" customFormat="1" ht="15.75" customHeight="1" x14ac:dyDescent="0.25">
      <c r="A61" s="128" t="s">
        <v>245</v>
      </c>
      <c r="B61" s="177"/>
      <c r="C61" s="178"/>
      <c r="D61" s="178"/>
      <c r="E61" s="178"/>
      <c r="F61" s="178"/>
      <c r="G61" s="178"/>
      <c r="H61" s="178"/>
      <c r="I61" s="178"/>
      <c r="J61" s="178"/>
      <c r="K61" s="178"/>
      <c r="L61" s="178"/>
      <c r="M61" s="178"/>
      <c r="N61" s="178"/>
      <c r="O61" s="178"/>
      <c r="P61" s="178"/>
      <c r="Q61" s="178"/>
      <c r="R61" s="178"/>
      <c r="S61" s="106"/>
    </row>
    <row r="62" spans="1:22" s="83" customFormat="1" ht="15.75" customHeight="1" x14ac:dyDescent="0.25">
      <c r="A62" s="126" t="s">
        <v>246</v>
      </c>
      <c r="B62" s="178"/>
      <c r="C62" s="178"/>
      <c r="D62" s="178"/>
      <c r="E62" s="178"/>
      <c r="F62" s="178"/>
      <c r="G62" s="178"/>
      <c r="H62" s="178"/>
      <c r="I62" s="178"/>
      <c r="J62" s="178"/>
      <c r="K62" s="178"/>
      <c r="L62" s="178"/>
      <c r="M62" s="178"/>
      <c r="N62" s="178"/>
      <c r="O62" s="178"/>
      <c r="P62" s="178"/>
      <c r="Q62" s="178"/>
      <c r="R62" s="178"/>
      <c r="S62" s="106"/>
    </row>
    <row r="63" spans="1:22" s="83" customFormat="1" ht="18" customHeight="1" x14ac:dyDescent="0.25">
      <c r="A63" s="126" t="s">
        <v>247</v>
      </c>
      <c r="B63" s="178"/>
      <c r="C63" s="178"/>
      <c r="D63" s="178"/>
      <c r="E63" s="178"/>
      <c r="F63" s="178"/>
      <c r="G63" s="178"/>
      <c r="H63" s="178"/>
      <c r="I63" s="178"/>
      <c r="J63" s="178"/>
      <c r="K63" s="178"/>
      <c r="L63" s="178"/>
      <c r="M63" s="178"/>
      <c r="N63" s="178"/>
      <c r="O63" s="178"/>
      <c r="P63" s="178"/>
      <c r="Q63" s="178"/>
      <c r="R63" s="178"/>
      <c r="S63" s="106"/>
    </row>
    <row r="64" spans="1:22" s="83" customFormat="1" ht="17.25" x14ac:dyDescent="0.25">
      <c r="A64" s="136" t="s">
        <v>248</v>
      </c>
      <c r="B64" s="179"/>
      <c r="C64" s="179"/>
      <c r="D64" s="179"/>
      <c r="E64" s="179"/>
      <c r="F64" s="179"/>
      <c r="G64" s="179"/>
      <c r="H64" s="179"/>
      <c r="I64" s="179"/>
      <c r="J64" s="179"/>
      <c r="K64" s="179"/>
      <c r="L64" s="179"/>
      <c r="M64" s="179"/>
      <c r="N64" s="179"/>
      <c r="O64" s="179"/>
      <c r="P64" s="179"/>
      <c r="Q64" s="179"/>
      <c r="R64" s="179"/>
      <c r="S64" s="129"/>
    </row>
    <row r="65" spans="1:19" s="83" customFormat="1" ht="17.25" x14ac:dyDescent="0.25">
      <c r="A65" s="130" t="s">
        <v>249</v>
      </c>
      <c r="B65" s="174"/>
      <c r="C65" s="174"/>
      <c r="D65" s="175"/>
      <c r="E65" s="175"/>
      <c r="F65" s="175"/>
      <c r="G65" s="175"/>
      <c r="H65" s="175"/>
      <c r="I65" s="175"/>
      <c r="J65" s="175"/>
      <c r="K65" s="175"/>
      <c r="L65" s="175"/>
      <c r="M65" s="175"/>
      <c r="N65" s="175"/>
      <c r="O65" s="175"/>
      <c r="P65" s="175"/>
      <c r="Q65" s="175"/>
      <c r="R65" s="174"/>
      <c r="S65" s="125"/>
    </row>
    <row r="66" spans="1:19" s="83" customFormat="1" x14ac:dyDescent="0.25">
      <c r="A66" s="131" t="s">
        <v>250</v>
      </c>
      <c r="B66" s="174"/>
      <c r="C66" s="174"/>
      <c r="D66" s="175"/>
      <c r="E66" s="175"/>
      <c r="F66" s="175"/>
      <c r="G66" s="175"/>
      <c r="H66" s="175"/>
      <c r="I66" s="175"/>
      <c r="J66" s="175"/>
      <c r="K66" s="175"/>
      <c r="L66" s="175"/>
      <c r="M66" s="175"/>
      <c r="N66" s="175"/>
      <c r="O66" s="175"/>
      <c r="P66" s="175"/>
      <c r="Q66" s="175"/>
      <c r="R66" s="174"/>
      <c r="S66" s="125"/>
    </row>
    <row r="67" spans="1:19" ht="15.75" thickBot="1" x14ac:dyDescent="0.3">
      <c r="A67" s="132" t="s">
        <v>256</v>
      </c>
      <c r="B67" s="133"/>
      <c r="C67" s="133"/>
      <c r="D67" s="134"/>
      <c r="E67" s="134"/>
      <c r="F67" s="134"/>
      <c r="G67" s="134"/>
      <c r="H67" s="134"/>
      <c r="I67" s="134"/>
      <c r="J67" s="134"/>
      <c r="K67" s="134"/>
      <c r="L67" s="134"/>
      <c r="M67" s="134"/>
      <c r="N67" s="134"/>
      <c r="O67" s="134"/>
      <c r="P67" s="134"/>
      <c r="Q67" s="134"/>
      <c r="R67" s="133"/>
      <c r="S67" s="135"/>
    </row>
  </sheetData>
  <sortState xmlns:xlrd2="http://schemas.microsoft.com/office/spreadsheetml/2017/richdata2" ref="A47:S51">
    <sortCondition descending="1" ref="F47:F51"/>
  </sortState>
  <mergeCells count="31">
    <mergeCell ref="A54:B54"/>
    <mergeCell ref="A53:B53"/>
    <mergeCell ref="A52:B52"/>
    <mergeCell ref="J7:J8"/>
    <mergeCell ref="K7:K8"/>
    <mergeCell ref="F6:F8"/>
    <mergeCell ref="G6:M6"/>
    <mergeCell ref="C54:E54"/>
    <mergeCell ref="C53:E53"/>
    <mergeCell ref="C52:E52"/>
    <mergeCell ref="A32:B32"/>
    <mergeCell ref="C32:E32"/>
    <mergeCell ref="A50:B50"/>
    <mergeCell ref="A6:A9"/>
    <mergeCell ref="B6:B9"/>
    <mergeCell ref="C6:C9"/>
    <mergeCell ref="D6:D9"/>
    <mergeCell ref="E6:E8"/>
    <mergeCell ref="C50:E50"/>
    <mergeCell ref="Q6:Q8"/>
    <mergeCell ref="R6:R8"/>
    <mergeCell ref="S6:S8"/>
    <mergeCell ref="G7:G8"/>
    <mergeCell ref="M7:M8"/>
    <mergeCell ref="N7:N8"/>
    <mergeCell ref="N6:O6"/>
    <mergeCell ref="L7:L8"/>
    <mergeCell ref="O7:O8"/>
    <mergeCell ref="I7:I8"/>
    <mergeCell ref="H7:H8"/>
    <mergeCell ref="P6:P8"/>
  </mergeCells>
  <pageMargins left="0" right="0" top="0.25" bottom="0.25" header="0" footer="0"/>
  <pageSetup scale="8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51"/>
  <sheetViews>
    <sheetView zoomScaleNormal="100" workbookViewId="0"/>
  </sheetViews>
  <sheetFormatPr defaultColWidth="9.140625" defaultRowHeight="12.75" x14ac:dyDescent="0.25"/>
  <cols>
    <col min="1" max="1" width="9.140625" style="81"/>
    <col min="2" max="2" width="32" style="82" customWidth="1"/>
    <col min="3" max="3" width="28.28515625" style="82" customWidth="1"/>
    <col min="4" max="4" width="25.42578125" style="82" customWidth="1"/>
    <col min="5" max="5" width="23" style="82" bestFit="1" customWidth="1"/>
    <col min="6" max="6" width="14.140625" style="82" customWidth="1"/>
    <col min="7" max="16384" width="9.140625" style="69"/>
  </cols>
  <sheetData>
    <row r="1" spans="1:6" ht="38.25" x14ac:dyDescent="0.2">
      <c r="A1" s="66" t="s">
        <v>119</v>
      </c>
      <c r="B1" s="67" t="s">
        <v>49</v>
      </c>
      <c r="C1" s="67" t="s">
        <v>50</v>
      </c>
      <c r="D1" s="68" t="s">
        <v>129</v>
      </c>
      <c r="E1" s="68" t="s">
        <v>153</v>
      </c>
      <c r="F1" s="68" t="s">
        <v>51</v>
      </c>
    </row>
    <row r="2" spans="1:6" x14ac:dyDescent="0.2">
      <c r="A2" s="66" t="s">
        <v>120</v>
      </c>
      <c r="B2" s="70" t="s">
        <v>117</v>
      </c>
      <c r="C2" s="70" t="s">
        <v>41</v>
      </c>
      <c r="D2" s="71" t="s">
        <v>41</v>
      </c>
      <c r="E2" s="72" t="s">
        <v>54</v>
      </c>
      <c r="F2" s="71" t="s">
        <v>123</v>
      </c>
    </row>
    <row r="3" spans="1:6" x14ac:dyDescent="0.2">
      <c r="A3" s="66" t="s">
        <v>48</v>
      </c>
      <c r="B3" s="70" t="s">
        <v>127</v>
      </c>
      <c r="C3" s="70" t="s">
        <v>41</v>
      </c>
      <c r="D3" s="71" t="s">
        <v>41</v>
      </c>
      <c r="E3" s="72" t="s">
        <v>54</v>
      </c>
      <c r="F3" s="71" t="s">
        <v>39</v>
      </c>
    </row>
    <row r="4" spans="1:6" x14ac:dyDescent="0.25">
      <c r="A4" s="288" t="s">
        <v>52</v>
      </c>
      <c r="B4" s="288"/>
      <c r="C4" s="288"/>
      <c r="D4" s="288"/>
      <c r="E4" s="288"/>
      <c r="F4" s="288"/>
    </row>
    <row r="5" spans="1:6" x14ac:dyDescent="0.25">
      <c r="A5" s="73">
        <v>1</v>
      </c>
      <c r="B5" s="74" t="s">
        <v>118</v>
      </c>
      <c r="C5" s="75" t="s">
        <v>41</v>
      </c>
      <c r="D5" s="75" t="s">
        <v>41</v>
      </c>
      <c r="E5" s="76" t="s">
        <v>54</v>
      </c>
      <c r="F5" s="75" t="s">
        <v>39</v>
      </c>
    </row>
    <row r="6" spans="1:6" x14ac:dyDescent="0.25">
      <c r="A6" s="73">
        <v>2</v>
      </c>
      <c r="B6" s="74" t="s">
        <v>165</v>
      </c>
      <c r="C6" s="75" t="s">
        <v>53</v>
      </c>
      <c r="D6" s="75" t="s">
        <v>130</v>
      </c>
      <c r="E6" s="77" t="s">
        <v>54</v>
      </c>
      <c r="F6" s="75" t="s">
        <v>55</v>
      </c>
    </row>
    <row r="7" spans="1:6" x14ac:dyDescent="0.25">
      <c r="A7" s="73">
        <v>3</v>
      </c>
      <c r="B7" s="74" t="s">
        <v>56</v>
      </c>
      <c r="C7" s="75" t="s">
        <v>57</v>
      </c>
      <c r="D7" s="75" t="s">
        <v>166</v>
      </c>
      <c r="E7" s="75" t="s">
        <v>58</v>
      </c>
      <c r="F7" s="75" t="s">
        <v>55</v>
      </c>
    </row>
    <row r="8" spans="1:6" ht="25.5" x14ac:dyDescent="0.25">
      <c r="A8" s="73">
        <v>4</v>
      </c>
      <c r="B8" s="74" t="s">
        <v>45</v>
      </c>
      <c r="C8" s="75" t="s">
        <v>59</v>
      </c>
      <c r="D8" s="78" t="s">
        <v>60</v>
      </c>
      <c r="E8" s="77" t="s">
        <v>54</v>
      </c>
      <c r="F8" s="75" t="s">
        <v>55</v>
      </c>
    </row>
    <row r="9" spans="1:6" ht="25.5" x14ac:dyDescent="0.25">
      <c r="A9" s="73">
        <v>5</v>
      </c>
      <c r="B9" s="74" t="s">
        <v>46</v>
      </c>
      <c r="C9" s="78" t="s">
        <v>61</v>
      </c>
      <c r="D9" s="78" t="s">
        <v>167</v>
      </c>
      <c r="E9" s="75" t="s">
        <v>58</v>
      </c>
      <c r="F9" s="75" t="s">
        <v>55</v>
      </c>
    </row>
    <row r="10" spans="1:6" ht="14.45" customHeight="1" x14ac:dyDescent="0.25">
      <c r="A10" s="73">
        <v>6</v>
      </c>
      <c r="B10" s="74" t="s">
        <v>124</v>
      </c>
      <c r="C10" s="78" t="s">
        <v>125</v>
      </c>
      <c r="D10" s="78" t="s">
        <v>131</v>
      </c>
      <c r="E10" s="77" t="s">
        <v>154</v>
      </c>
      <c r="F10" s="290" t="s">
        <v>126</v>
      </c>
    </row>
    <row r="11" spans="1:6" ht="25.5" x14ac:dyDescent="0.25">
      <c r="A11" s="73">
        <v>7</v>
      </c>
      <c r="B11" s="74" t="s">
        <v>62</v>
      </c>
      <c r="C11" s="78" t="s">
        <v>63</v>
      </c>
      <c r="D11" s="78" t="s">
        <v>168</v>
      </c>
      <c r="E11" s="75" t="s">
        <v>157</v>
      </c>
      <c r="F11" s="290"/>
    </row>
    <row r="12" spans="1:6" ht="25.5" x14ac:dyDescent="0.25">
      <c r="A12" s="73">
        <v>8</v>
      </c>
      <c r="B12" s="79" t="s">
        <v>169</v>
      </c>
      <c r="C12" s="75" t="s">
        <v>64</v>
      </c>
      <c r="D12" s="78" t="s">
        <v>60</v>
      </c>
      <c r="E12" s="77" t="s">
        <v>54</v>
      </c>
      <c r="F12" s="290"/>
    </row>
    <row r="13" spans="1:6" ht="25.5" x14ac:dyDescent="0.25">
      <c r="A13" s="73">
        <v>9</v>
      </c>
      <c r="B13" s="79" t="s">
        <v>170</v>
      </c>
      <c r="C13" s="75" t="s">
        <v>171</v>
      </c>
      <c r="D13" s="78" t="s">
        <v>60</v>
      </c>
      <c r="E13" s="77" t="s">
        <v>54</v>
      </c>
      <c r="F13" s="290"/>
    </row>
    <row r="14" spans="1:6" x14ac:dyDescent="0.25">
      <c r="A14" s="73">
        <v>10</v>
      </c>
      <c r="B14" s="79" t="s">
        <v>172</v>
      </c>
      <c r="C14" s="78" t="s">
        <v>65</v>
      </c>
      <c r="D14" s="78" t="s">
        <v>173</v>
      </c>
      <c r="E14" s="75" t="s">
        <v>157</v>
      </c>
      <c r="F14" s="290"/>
    </row>
    <row r="15" spans="1:6" ht="25.5" x14ac:dyDescent="0.25">
      <c r="A15" s="73">
        <v>11</v>
      </c>
      <c r="B15" s="79" t="s">
        <v>174</v>
      </c>
      <c r="C15" s="78" t="s">
        <v>66</v>
      </c>
      <c r="D15" s="78" t="s">
        <v>167</v>
      </c>
      <c r="E15" s="75" t="s">
        <v>58</v>
      </c>
      <c r="F15" s="290"/>
    </row>
    <row r="16" spans="1:6" x14ac:dyDescent="0.25">
      <c r="A16" s="288" t="s">
        <v>67</v>
      </c>
      <c r="B16" s="288"/>
      <c r="C16" s="288"/>
      <c r="D16" s="288"/>
      <c r="E16" s="288"/>
      <c r="F16" s="288"/>
    </row>
    <row r="17" spans="1:6" ht="14.45" customHeight="1" x14ac:dyDescent="0.25">
      <c r="A17" s="73">
        <v>12</v>
      </c>
      <c r="B17" s="74" t="s">
        <v>68</v>
      </c>
      <c r="C17" s="75" t="s">
        <v>69</v>
      </c>
      <c r="D17" s="78" t="s">
        <v>132</v>
      </c>
      <c r="E17" s="77" t="s">
        <v>175</v>
      </c>
      <c r="F17" s="290" t="s">
        <v>70</v>
      </c>
    </row>
    <row r="18" spans="1:6" x14ac:dyDescent="0.25">
      <c r="A18" s="73">
        <v>13</v>
      </c>
      <c r="B18" s="74" t="s">
        <v>71</v>
      </c>
      <c r="C18" s="75" t="s">
        <v>72</v>
      </c>
      <c r="D18" s="75" t="s">
        <v>58</v>
      </c>
      <c r="E18" s="75" t="s">
        <v>58</v>
      </c>
      <c r="F18" s="290"/>
    </row>
    <row r="19" spans="1:6" x14ac:dyDescent="0.25">
      <c r="A19" s="73">
        <v>14</v>
      </c>
      <c r="B19" s="74" t="s">
        <v>176</v>
      </c>
      <c r="C19" s="75" t="s">
        <v>73</v>
      </c>
      <c r="D19" s="78" t="s">
        <v>177</v>
      </c>
      <c r="E19" s="77" t="s">
        <v>158</v>
      </c>
      <c r="F19" s="290"/>
    </row>
    <row r="20" spans="1:6" x14ac:dyDescent="0.25">
      <c r="A20" s="288" t="s">
        <v>74</v>
      </c>
      <c r="B20" s="288"/>
      <c r="C20" s="288"/>
      <c r="D20" s="288"/>
      <c r="E20" s="288"/>
      <c r="F20" s="288"/>
    </row>
    <row r="21" spans="1:6" x14ac:dyDescent="0.25">
      <c r="A21" s="73">
        <v>15</v>
      </c>
      <c r="B21" s="74" t="s">
        <v>133</v>
      </c>
      <c r="C21" s="78" t="s">
        <v>75</v>
      </c>
      <c r="D21" s="78" t="s">
        <v>178</v>
      </c>
      <c r="E21" s="75" t="s">
        <v>179</v>
      </c>
      <c r="F21" s="75" t="s">
        <v>76</v>
      </c>
    </row>
    <row r="22" spans="1:6" x14ac:dyDescent="0.25">
      <c r="A22" s="73">
        <v>16</v>
      </c>
      <c r="B22" s="74" t="s">
        <v>134</v>
      </c>
      <c r="C22" s="78" t="s">
        <v>77</v>
      </c>
      <c r="D22" s="78" t="s">
        <v>132</v>
      </c>
      <c r="E22" s="77" t="s">
        <v>154</v>
      </c>
      <c r="F22" s="75" t="s">
        <v>76</v>
      </c>
    </row>
    <row r="23" spans="1:6" x14ac:dyDescent="0.25">
      <c r="A23" s="73">
        <v>17</v>
      </c>
      <c r="B23" s="74" t="s">
        <v>135</v>
      </c>
      <c r="C23" s="78" t="s">
        <v>136</v>
      </c>
      <c r="D23" s="78" t="s">
        <v>177</v>
      </c>
      <c r="E23" s="77" t="s">
        <v>156</v>
      </c>
      <c r="F23" s="75" t="s">
        <v>76</v>
      </c>
    </row>
    <row r="24" spans="1:6" ht="25.5" x14ac:dyDescent="0.25">
      <c r="A24" s="73">
        <v>18</v>
      </c>
      <c r="B24" s="74" t="s">
        <v>137</v>
      </c>
      <c r="C24" s="78" t="s">
        <v>78</v>
      </c>
      <c r="D24" s="78" t="s">
        <v>79</v>
      </c>
      <c r="E24" s="77" t="s">
        <v>54</v>
      </c>
      <c r="F24" s="75" t="s">
        <v>76</v>
      </c>
    </row>
    <row r="25" spans="1:6" x14ac:dyDescent="0.25">
      <c r="A25" s="73">
        <v>19</v>
      </c>
      <c r="B25" s="74" t="s">
        <v>138</v>
      </c>
      <c r="C25" s="78" t="s">
        <v>80</v>
      </c>
      <c r="D25" s="78" t="s">
        <v>173</v>
      </c>
      <c r="E25" s="77" t="s">
        <v>156</v>
      </c>
      <c r="F25" s="75" t="s">
        <v>76</v>
      </c>
    </row>
    <row r="26" spans="1:6" ht="25.5" x14ac:dyDescent="0.25">
      <c r="A26" s="73">
        <v>20</v>
      </c>
      <c r="B26" s="74" t="s">
        <v>139</v>
      </c>
      <c r="C26" s="78" t="s">
        <v>81</v>
      </c>
      <c r="D26" s="78" t="s">
        <v>173</v>
      </c>
      <c r="E26" s="77" t="s">
        <v>156</v>
      </c>
      <c r="F26" s="75" t="s">
        <v>76</v>
      </c>
    </row>
    <row r="27" spans="1:6" x14ac:dyDescent="0.25">
      <c r="A27" s="73">
        <v>21</v>
      </c>
      <c r="B27" s="74" t="s">
        <v>82</v>
      </c>
      <c r="C27" s="78" t="s">
        <v>77</v>
      </c>
      <c r="D27" s="78" t="s">
        <v>132</v>
      </c>
      <c r="E27" s="77" t="s">
        <v>154</v>
      </c>
      <c r="F27" s="75" t="s">
        <v>76</v>
      </c>
    </row>
    <row r="28" spans="1:6" x14ac:dyDescent="0.25">
      <c r="A28" s="73">
        <v>22</v>
      </c>
      <c r="B28" s="74" t="s">
        <v>140</v>
      </c>
      <c r="C28" s="78" t="s">
        <v>72</v>
      </c>
      <c r="D28" s="80" t="s">
        <v>58</v>
      </c>
      <c r="E28" s="75" t="s">
        <v>58</v>
      </c>
      <c r="F28" s="75" t="s">
        <v>76</v>
      </c>
    </row>
    <row r="29" spans="1:6" x14ac:dyDescent="0.25">
      <c r="A29" s="73">
        <v>23</v>
      </c>
      <c r="B29" s="74" t="s">
        <v>83</v>
      </c>
      <c r="C29" s="78" t="s">
        <v>73</v>
      </c>
      <c r="D29" s="78" t="s">
        <v>180</v>
      </c>
      <c r="E29" s="75" t="s">
        <v>155</v>
      </c>
      <c r="F29" s="75" t="s">
        <v>76</v>
      </c>
    </row>
    <row r="30" spans="1:6" ht="25.5" x14ac:dyDescent="0.25">
      <c r="A30" s="73">
        <v>24</v>
      </c>
      <c r="B30" s="74" t="s">
        <v>141</v>
      </c>
      <c r="C30" s="78" t="s">
        <v>64</v>
      </c>
      <c r="D30" s="78" t="s">
        <v>194</v>
      </c>
      <c r="E30" s="77" t="s">
        <v>54</v>
      </c>
      <c r="F30" s="75" t="s">
        <v>76</v>
      </c>
    </row>
    <row r="31" spans="1:6" x14ac:dyDescent="0.25">
      <c r="A31" s="73">
        <v>25</v>
      </c>
      <c r="B31" s="74" t="s">
        <v>84</v>
      </c>
      <c r="C31" s="78" t="s">
        <v>142</v>
      </c>
      <c r="D31" s="78" t="s">
        <v>181</v>
      </c>
      <c r="E31" s="75" t="s">
        <v>156</v>
      </c>
      <c r="F31" s="75" t="s">
        <v>76</v>
      </c>
    </row>
    <row r="32" spans="1:6" x14ac:dyDescent="0.25">
      <c r="A32" s="73">
        <v>26</v>
      </c>
      <c r="B32" s="74" t="s">
        <v>85</v>
      </c>
      <c r="C32" s="78" t="s">
        <v>80</v>
      </c>
      <c r="D32" s="78" t="s">
        <v>181</v>
      </c>
      <c r="E32" s="75" t="s">
        <v>156</v>
      </c>
      <c r="F32" s="75" t="s">
        <v>76</v>
      </c>
    </row>
    <row r="33" spans="1:6" ht="25.5" x14ac:dyDescent="0.25">
      <c r="A33" s="73">
        <v>27</v>
      </c>
      <c r="B33" s="74" t="s">
        <v>86</v>
      </c>
      <c r="C33" s="78" t="s">
        <v>81</v>
      </c>
      <c r="D33" s="78" t="s">
        <v>181</v>
      </c>
      <c r="E33" s="75" t="s">
        <v>156</v>
      </c>
      <c r="F33" s="75" t="s">
        <v>76</v>
      </c>
    </row>
    <row r="34" spans="1:6" x14ac:dyDescent="0.25">
      <c r="A34" s="288" t="s">
        <v>87</v>
      </c>
      <c r="B34" s="288"/>
      <c r="C34" s="288"/>
      <c r="D34" s="288"/>
      <c r="E34" s="288"/>
      <c r="F34" s="288"/>
    </row>
    <row r="35" spans="1:6" x14ac:dyDescent="0.25">
      <c r="A35" s="73">
        <v>28</v>
      </c>
      <c r="B35" s="74" t="s">
        <v>88</v>
      </c>
      <c r="C35" s="75" t="s">
        <v>53</v>
      </c>
      <c r="D35" s="78" t="s">
        <v>130</v>
      </c>
      <c r="E35" s="77" t="s">
        <v>54</v>
      </c>
      <c r="F35" s="75" t="s">
        <v>48</v>
      </c>
    </row>
    <row r="36" spans="1:6" x14ac:dyDescent="0.25">
      <c r="A36" s="73">
        <v>29</v>
      </c>
      <c r="B36" s="74" t="s">
        <v>182</v>
      </c>
      <c r="C36" s="75" t="s">
        <v>89</v>
      </c>
      <c r="D36" s="75" t="s">
        <v>58</v>
      </c>
      <c r="E36" s="75" t="s">
        <v>58</v>
      </c>
      <c r="F36" s="75" t="s">
        <v>48</v>
      </c>
    </row>
    <row r="37" spans="1:6" x14ac:dyDescent="0.25">
      <c r="A37" s="73">
        <v>30</v>
      </c>
      <c r="B37" s="74" t="s">
        <v>90</v>
      </c>
      <c r="C37" s="75" t="s">
        <v>91</v>
      </c>
      <c r="D37" s="78" t="s">
        <v>166</v>
      </c>
      <c r="E37" s="75" t="s">
        <v>58</v>
      </c>
      <c r="F37" s="75" t="s">
        <v>48</v>
      </c>
    </row>
    <row r="38" spans="1:6" ht="25.5" x14ac:dyDescent="0.25">
      <c r="A38" s="73">
        <v>31</v>
      </c>
      <c r="B38" s="79" t="s">
        <v>183</v>
      </c>
      <c r="C38" s="75" t="s">
        <v>92</v>
      </c>
      <c r="D38" s="78" t="s">
        <v>93</v>
      </c>
      <c r="E38" s="77" t="s">
        <v>161</v>
      </c>
      <c r="F38" s="75" t="s">
        <v>48</v>
      </c>
    </row>
    <row r="39" spans="1:6" ht="25.5" x14ac:dyDescent="0.25">
      <c r="A39" s="73">
        <v>32</v>
      </c>
      <c r="B39" s="79" t="s">
        <v>184</v>
      </c>
      <c r="C39" s="78" t="s">
        <v>94</v>
      </c>
      <c r="D39" s="78" t="s">
        <v>185</v>
      </c>
      <c r="E39" s="75" t="s">
        <v>162</v>
      </c>
      <c r="F39" s="75" t="s">
        <v>48</v>
      </c>
    </row>
    <row r="40" spans="1:6" ht="25.5" x14ac:dyDescent="0.25">
      <c r="A40" s="73">
        <v>33</v>
      </c>
      <c r="B40" s="79" t="s">
        <v>143</v>
      </c>
      <c r="C40" s="78" t="s">
        <v>144</v>
      </c>
      <c r="D40" s="78" t="s">
        <v>145</v>
      </c>
      <c r="E40" s="77" t="s">
        <v>54</v>
      </c>
      <c r="F40" s="75" t="s">
        <v>48</v>
      </c>
    </row>
    <row r="41" spans="1:6" x14ac:dyDescent="0.25">
      <c r="A41" s="288" t="s">
        <v>97</v>
      </c>
      <c r="B41" s="288"/>
      <c r="C41" s="288"/>
      <c r="D41" s="288"/>
      <c r="E41" s="288"/>
      <c r="F41" s="288"/>
    </row>
    <row r="42" spans="1:6" ht="38.25" x14ac:dyDescent="0.25">
      <c r="A42" s="73">
        <v>34</v>
      </c>
      <c r="B42" s="79" t="s">
        <v>186</v>
      </c>
      <c r="C42" s="78" t="s">
        <v>95</v>
      </c>
      <c r="D42" s="78" t="s">
        <v>187</v>
      </c>
      <c r="E42" s="75" t="s">
        <v>160</v>
      </c>
      <c r="F42" s="75" t="s">
        <v>96</v>
      </c>
    </row>
    <row r="43" spans="1:6" x14ac:dyDescent="0.25">
      <c r="A43" s="73">
        <v>35</v>
      </c>
      <c r="B43" s="79" t="s">
        <v>146</v>
      </c>
      <c r="C43" s="78" t="s">
        <v>147</v>
      </c>
      <c r="D43" s="78" t="s">
        <v>148</v>
      </c>
      <c r="E43" s="77" t="s">
        <v>159</v>
      </c>
      <c r="F43" s="75" t="s">
        <v>76</v>
      </c>
    </row>
    <row r="44" spans="1:6" ht="25.5" x14ac:dyDescent="0.25">
      <c r="A44" s="73">
        <v>36</v>
      </c>
      <c r="B44" s="74" t="s">
        <v>149</v>
      </c>
      <c r="C44" s="78" t="s">
        <v>150</v>
      </c>
      <c r="D44" s="78" t="s">
        <v>132</v>
      </c>
      <c r="E44" s="75" t="s">
        <v>156</v>
      </c>
      <c r="F44" s="75" t="s">
        <v>76</v>
      </c>
    </row>
    <row r="45" spans="1:6" x14ac:dyDescent="0.25">
      <c r="A45" s="73"/>
      <c r="B45" s="74" t="s">
        <v>195</v>
      </c>
      <c r="C45" s="74" t="s">
        <v>196</v>
      </c>
      <c r="D45" s="74" t="s">
        <v>197</v>
      </c>
      <c r="E45" s="75"/>
      <c r="F45" s="75"/>
    </row>
    <row r="46" spans="1:6" x14ac:dyDescent="0.25">
      <c r="A46" s="73"/>
      <c r="B46" s="74" t="s">
        <v>198</v>
      </c>
      <c r="C46" s="74" t="s">
        <v>199</v>
      </c>
      <c r="D46" s="74" t="s">
        <v>200</v>
      </c>
      <c r="E46" s="75"/>
      <c r="F46" s="75"/>
    </row>
    <row r="47" spans="1:6" x14ac:dyDescent="0.25">
      <c r="A47" s="73"/>
      <c r="B47" s="74" t="s">
        <v>201</v>
      </c>
      <c r="C47" s="74" t="s">
        <v>202</v>
      </c>
      <c r="D47" s="74" t="s">
        <v>203</v>
      </c>
      <c r="E47" s="75"/>
      <c r="F47" s="75"/>
    </row>
    <row r="48" spans="1:6" x14ac:dyDescent="0.25">
      <c r="A48" s="73"/>
      <c r="B48" s="74" t="s">
        <v>204</v>
      </c>
      <c r="C48" s="74" t="s">
        <v>205</v>
      </c>
      <c r="D48" s="74"/>
      <c r="E48" s="75"/>
      <c r="F48" s="75"/>
    </row>
    <row r="49" spans="1:6" x14ac:dyDescent="0.25">
      <c r="A49" s="73"/>
      <c r="B49" s="74" t="s">
        <v>206</v>
      </c>
      <c r="C49" s="74"/>
      <c r="D49" s="74"/>
      <c r="E49" s="75"/>
      <c r="F49" s="75"/>
    </row>
    <row r="51" spans="1:6" x14ac:dyDescent="0.2">
      <c r="A51" s="81" t="s">
        <v>151</v>
      </c>
      <c r="B51" s="289" t="s">
        <v>152</v>
      </c>
      <c r="C51" s="289"/>
    </row>
  </sheetData>
  <mergeCells count="8">
    <mergeCell ref="A41:F41"/>
    <mergeCell ref="B51:C51"/>
    <mergeCell ref="A4:F4"/>
    <mergeCell ref="F10:F15"/>
    <mergeCell ref="A16:F16"/>
    <mergeCell ref="F17:F19"/>
    <mergeCell ref="A20:F20"/>
    <mergeCell ref="A34:F34"/>
  </mergeCells>
  <hyperlinks>
    <hyperlink ref="B51" r:id="rId1" xr:uid="{EABCB601-AFA2-4401-A3B6-533A4770D7B4}"/>
  </hyperlinks>
  <printOptions horizontalCentered="1"/>
  <pageMargins left="0" right="0" top="0" bottom="0" header="0" footer="0"/>
  <pageSetup scale="79"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45"/>
  <sheetViews>
    <sheetView showGridLines="0" topLeftCell="A28" workbookViewId="0">
      <selection activeCell="AB17" sqref="AB17"/>
    </sheetView>
  </sheetViews>
  <sheetFormatPr defaultRowHeight="15" x14ac:dyDescent="0.25"/>
  <cols>
    <col min="1" max="1" width="9.140625" style="102"/>
  </cols>
  <sheetData>
    <row r="1" spans="1:15" ht="31.5" customHeight="1" x14ac:dyDescent="0.25">
      <c r="A1" s="303" t="s">
        <v>211</v>
      </c>
      <c r="B1" s="304"/>
      <c r="C1" s="304"/>
      <c r="D1" s="304"/>
      <c r="E1" s="304"/>
      <c r="F1" s="304"/>
      <c r="G1" s="304"/>
      <c r="H1" s="304"/>
      <c r="I1" s="304"/>
      <c r="J1" s="304"/>
      <c r="K1" s="304"/>
      <c r="L1" s="304"/>
      <c r="M1" s="304"/>
      <c r="N1" s="304"/>
      <c r="O1" s="305"/>
    </row>
    <row r="2" spans="1:15" x14ac:dyDescent="0.25">
      <c r="A2" s="306"/>
      <c r="B2" s="307"/>
      <c r="C2" s="307"/>
      <c r="D2" s="307"/>
      <c r="E2" s="307"/>
      <c r="F2" s="307"/>
      <c r="G2" s="307"/>
      <c r="H2" s="307"/>
      <c r="I2" s="307"/>
      <c r="J2" s="307"/>
      <c r="K2" s="307"/>
      <c r="L2" s="307"/>
      <c r="M2" s="307"/>
      <c r="N2" s="307"/>
      <c r="O2" s="308"/>
    </row>
    <row r="3" spans="1:15" ht="15.75" customHeight="1" x14ac:dyDescent="0.25">
      <c r="A3" s="294" t="s">
        <v>214</v>
      </c>
      <c r="B3" s="295"/>
      <c r="C3" s="295"/>
      <c r="D3" s="295"/>
      <c r="E3" s="295"/>
      <c r="F3" s="295"/>
      <c r="G3" s="295"/>
      <c r="H3" s="295"/>
      <c r="I3" s="295"/>
      <c r="J3" s="295"/>
      <c r="K3" s="295"/>
      <c r="L3" s="295"/>
      <c r="M3" s="295"/>
      <c r="N3" s="295"/>
      <c r="O3" s="296"/>
    </row>
    <row r="4" spans="1:15" ht="15.75" customHeight="1" x14ac:dyDescent="0.25">
      <c r="A4" s="294"/>
      <c r="B4" s="295"/>
      <c r="C4" s="295"/>
      <c r="D4" s="295"/>
      <c r="E4" s="295"/>
      <c r="F4" s="295"/>
      <c r="G4" s="295"/>
      <c r="H4" s="295"/>
      <c r="I4" s="295"/>
      <c r="J4" s="295"/>
      <c r="K4" s="295"/>
      <c r="L4" s="295"/>
      <c r="M4" s="295"/>
      <c r="N4" s="295"/>
      <c r="O4" s="296"/>
    </row>
    <row r="5" spans="1:15" ht="15" customHeight="1" x14ac:dyDescent="0.25">
      <c r="A5" s="294"/>
      <c r="B5" s="295"/>
      <c r="C5" s="295"/>
      <c r="D5" s="295"/>
      <c r="E5" s="295"/>
      <c r="F5" s="295"/>
      <c r="G5" s="295"/>
      <c r="H5" s="295"/>
      <c r="I5" s="295"/>
      <c r="J5" s="295"/>
      <c r="K5" s="295"/>
      <c r="L5" s="295"/>
      <c r="M5" s="295"/>
      <c r="N5" s="295"/>
      <c r="O5" s="296"/>
    </row>
    <row r="6" spans="1:15" ht="15.75" customHeight="1" x14ac:dyDescent="0.25">
      <c r="A6" s="294"/>
      <c r="B6" s="295"/>
      <c r="C6" s="295"/>
      <c r="D6" s="295"/>
      <c r="E6" s="295"/>
      <c r="F6" s="295"/>
      <c r="G6" s="295"/>
      <c r="H6" s="295"/>
      <c r="I6" s="295"/>
      <c r="J6" s="295"/>
      <c r="K6" s="295"/>
      <c r="L6" s="295"/>
      <c r="M6" s="295"/>
      <c r="N6" s="295"/>
      <c r="O6" s="296"/>
    </row>
    <row r="7" spans="1:15" ht="15.75" customHeight="1" x14ac:dyDescent="0.25">
      <c r="A7" s="103"/>
      <c r="B7" s="104"/>
      <c r="C7" s="104"/>
      <c r="D7" s="104"/>
      <c r="E7" s="104"/>
      <c r="F7" s="104"/>
      <c r="G7" s="104"/>
      <c r="H7" s="104"/>
      <c r="I7" s="104"/>
      <c r="J7" s="104"/>
      <c r="K7" s="104"/>
      <c r="L7" s="104"/>
      <c r="M7" s="104"/>
      <c r="N7" s="104"/>
      <c r="O7" s="105"/>
    </row>
    <row r="8" spans="1:15" ht="15.75" customHeight="1" x14ac:dyDescent="0.25">
      <c r="A8" s="294" t="s">
        <v>215</v>
      </c>
      <c r="B8" s="295"/>
      <c r="C8" s="295"/>
      <c r="D8" s="295"/>
      <c r="E8" s="295"/>
      <c r="F8" s="295"/>
      <c r="G8" s="295"/>
      <c r="H8" s="295"/>
      <c r="I8" s="295"/>
      <c r="J8" s="295"/>
      <c r="K8" s="295"/>
      <c r="L8" s="295"/>
      <c r="M8" s="295"/>
      <c r="N8" s="295"/>
      <c r="O8" s="296"/>
    </row>
    <row r="9" spans="1:15" ht="15.75" customHeight="1" x14ac:dyDescent="0.25">
      <c r="A9" s="294"/>
      <c r="B9" s="295"/>
      <c r="C9" s="295"/>
      <c r="D9" s="295"/>
      <c r="E9" s="295"/>
      <c r="F9" s="295"/>
      <c r="G9" s="295"/>
      <c r="H9" s="295"/>
      <c r="I9" s="295"/>
      <c r="J9" s="295"/>
      <c r="K9" s="295"/>
      <c r="L9" s="295"/>
      <c r="M9" s="295"/>
      <c r="N9" s="295"/>
      <c r="O9" s="296"/>
    </row>
    <row r="10" spans="1:15" ht="15" customHeight="1" x14ac:dyDescent="0.25">
      <c r="A10" s="294"/>
      <c r="B10" s="295"/>
      <c r="C10" s="295"/>
      <c r="D10" s="295"/>
      <c r="E10" s="295"/>
      <c r="F10" s="295"/>
      <c r="G10" s="295"/>
      <c r="H10" s="295"/>
      <c r="I10" s="295"/>
      <c r="J10" s="295"/>
      <c r="K10" s="295"/>
      <c r="L10" s="295"/>
      <c r="M10" s="295"/>
      <c r="N10" s="295"/>
      <c r="O10" s="296"/>
    </row>
    <row r="11" spans="1:15" ht="15" customHeight="1" x14ac:dyDescent="0.25">
      <c r="A11" s="294"/>
      <c r="B11" s="295"/>
      <c r="C11" s="295"/>
      <c r="D11" s="295"/>
      <c r="E11" s="295"/>
      <c r="F11" s="295"/>
      <c r="G11" s="295"/>
      <c r="H11" s="295"/>
      <c r="I11" s="295"/>
      <c r="J11" s="295"/>
      <c r="K11" s="295"/>
      <c r="L11" s="295"/>
      <c r="M11" s="295"/>
      <c r="N11" s="295"/>
      <c r="O11" s="296"/>
    </row>
    <row r="12" spans="1:15" ht="15" customHeight="1" x14ac:dyDescent="0.25">
      <c r="A12" s="294"/>
      <c r="B12" s="295"/>
      <c r="C12" s="295"/>
      <c r="D12" s="295"/>
      <c r="E12" s="295"/>
      <c r="F12" s="295"/>
      <c r="G12" s="295"/>
      <c r="H12" s="295"/>
      <c r="I12" s="295"/>
      <c r="J12" s="295"/>
      <c r="K12" s="295"/>
      <c r="L12" s="295"/>
      <c r="M12" s="295"/>
      <c r="N12" s="295"/>
      <c r="O12" s="296"/>
    </row>
    <row r="13" spans="1:15" ht="15" customHeight="1" x14ac:dyDescent="0.25">
      <c r="A13" s="294"/>
      <c r="B13" s="295"/>
      <c r="C13" s="295"/>
      <c r="D13" s="295"/>
      <c r="E13" s="295"/>
      <c r="F13" s="295"/>
      <c r="G13" s="295"/>
      <c r="H13" s="295"/>
      <c r="I13" s="295"/>
      <c r="J13" s="295"/>
      <c r="K13" s="295"/>
      <c r="L13" s="295"/>
      <c r="M13" s="295"/>
      <c r="N13" s="295"/>
      <c r="O13" s="296"/>
    </row>
    <row r="14" spans="1:15" ht="15" customHeight="1" x14ac:dyDescent="0.25">
      <c r="A14" s="294"/>
      <c r="B14" s="295"/>
      <c r="C14" s="295"/>
      <c r="D14" s="295"/>
      <c r="E14" s="295"/>
      <c r="F14" s="295"/>
      <c r="G14" s="295"/>
      <c r="H14" s="295"/>
      <c r="I14" s="295"/>
      <c r="J14" s="295"/>
      <c r="K14" s="295"/>
      <c r="L14" s="295"/>
      <c r="M14" s="295"/>
      <c r="N14" s="295"/>
      <c r="O14" s="296"/>
    </row>
    <row r="15" spans="1:15" ht="15" customHeight="1" x14ac:dyDescent="0.25">
      <c r="A15" s="294"/>
      <c r="B15" s="295"/>
      <c r="C15" s="295"/>
      <c r="D15" s="295"/>
      <c r="E15" s="295"/>
      <c r="F15" s="295"/>
      <c r="G15" s="295"/>
      <c r="H15" s="295"/>
      <c r="I15" s="295"/>
      <c r="J15" s="295"/>
      <c r="K15" s="295"/>
      <c r="L15" s="295"/>
      <c r="M15" s="295"/>
      <c r="N15" s="295"/>
      <c r="O15" s="296"/>
    </row>
    <row r="16" spans="1:15" ht="15.75" customHeight="1" x14ac:dyDescent="0.25">
      <c r="A16" s="309" t="s">
        <v>212</v>
      </c>
      <c r="B16" s="310"/>
      <c r="C16" s="310"/>
      <c r="D16" s="310"/>
      <c r="E16" s="310"/>
      <c r="F16" s="310"/>
      <c r="G16" s="310"/>
      <c r="H16" s="310"/>
      <c r="I16" s="310"/>
      <c r="J16" s="310"/>
      <c r="K16" s="310"/>
      <c r="L16" s="310"/>
      <c r="M16" s="310"/>
      <c r="N16" s="310"/>
      <c r="O16" s="311"/>
    </row>
    <row r="17" spans="1:15" ht="15.75" customHeight="1" x14ac:dyDescent="0.25">
      <c r="A17" s="309"/>
      <c r="B17" s="310"/>
      <c r="C17" s="310"/>
      <c r="D17" s="310"/>
      <c r="E17" s="310"/>
      <c r="F17" s="310"/>
      <c r="G17" s="310"/>
      <c r="H17" s="310"/>
      <c r="I17" s="310"/>
      <c r="J17" s="310"/>
      <c r="K17" s="310"/>
      <c r="L17" s="310"/>
      <c r="M17" s="310"/>
      <c r="N17" s="310"/>
      <c r="O17" s="311"/>
    </row>
    <row r="18" spans="1:15" ht="15.75" customHeight="1" x14ac:dyDescent="0.25">
      <c r="A18" s="300" t="s">
        <v>216</v>
      </c>
      <c r="B18" s="301"/>
      <c r="C18" s="301"/>
      <c r="D18" s="301"/>
      <c r="E18" s="301"/>
      <c r="F18" s="301"/>
      <c r="G18" s="301"/>
      <c r="H18" s="301"/>
      <c r="I18" s="301"/>
      <c r="J18" s="301"/>
      <c r="K18" s="301"/>
      <c r="L18" s="301"/>
      <c r="M18" s="301"/>
      <c r="N18" s="301"/>
      <c r="O18" s="302"/>
    </row>
    <row r="19" spans="1:15" ht="15.75" customHeight="1" x14ac:dyDescent="0.25">
      <c r="A19" s="300"/>
      <c r="B19" s="301"/>
      <c r="C19" s="301"/>
      <c r="D19" s="301"/>
      <c r="E19" s="301"/>
      <c r="F19" s="301"/>
      <c r="G19" s="301"/>
      <c r="H19" s="301"/>
      <c r="I19" s="301"/>
      <c r="J19" s="301"/>
      <c r="K19" s="301"/>
      <c r="L19" s="301"/>
      <c r="M19" s="301"/>
      <c r="N19" s="301"/>
      <c r="O19" s="302"/>
    </row>
    <row r="20" spans="1:15" ht="15.75" customHeight="1" x14ac:dyDescent="0.25">
      <c r="A20" s="300"/>
      <c r="B20" s="301"/>
      <c r="C20" s="301"/>
      <c r="D20" s="301"/>
      <c r="E20" s="301"/>
      <c r="F20" s="301"/>
      <c r="G20" s="301"/>
      <c r="H20" s="301"/>
      <c r="I20" s="301"/>
      <c r="J20" s="301"/>
      <c r="K20" s="301"/>
      <c r="L20" s="301"/>
      <c r="M20" s="301"/>
      <c r="N20" s="301"/>
      <c r="O20" s="302"/>
    </row>
    <row r="21" spans="1:15" ht="15.75" customHeight="1" x14ac:dyDescent="0.25">
      <c r="A21" s="300"/>
      <c r="B21" s="301"/>
      <c r="C21" s="301"/>
      <c r="D21" s="301"/>
      <c r="E21" s="301"/>
      <c r="F21" s="301"/>
      <c r="G21" s="301"/>
      <c r="H21" s="301"/>
      <c r="I21" s="301"/>
      <c r="J21" s="301"/>
      <c r="K21" s="301"/>
      <c r="L21" s="301"/>
      <c r="M21" s="301"/>
      <c r="N21" s="301"/>
      <c r="O21" s="302"/>
    </row>
    <row r="22" spans="1:15" ht="15.75" customHeight="1" x14ac:dyDescent="0.25">
      <c r="A22" s="300"/>
      <c r="B22" s="301"/>
      <c r="C22" s="301"/>
      <c r="D22" s="301"/>
      <c r="E22" s="301"/>
      <c r="F22" s="301"/>
      <c r="G22" s="301"/>
      <c r="H22" s="301"/>
      <c r="I22" s="301"/>
      <c r="J22" s="301"/>
      <c r="K22" s="301"/>
      <c r="L22" s="301"/>
      <c r="M22" s="301"/>
      <c r="N22" s="301"/>
      <c r="O22" s="302"/>
    </row>
    <row r="23" spans="1:15" ht="15.75" customHeight="1" x14ac:dyDescent="0.25">
      <c r="A23" s="300" t="s">
        <v>217</v>
      </c>
      <c r="B23" s="301"/>
      <c r="C23" s="301"/>
      <c r="D23" s="301"/>
      <c r="E23" s="301"/>
      <c r="F23" s="301"/>
      <c r="G23" s="301"/>
      <c r="H23" s="301"/>
      <c r="I23" s="301"/>
      <c r="J23" s="301"/>
      <c r="K23" s="301"/>
      <c r="L23" s="301"/>
      <c r="M23" s="301"/>
      <c r="N23" s="301"/>
      <c r="O23" s="302"/>
    </row>
    <row r="24" spans="1:15" ht="15.75" customHeight="1" x14ac:dyDescent="0.25">
      <c r="A24" s="300"/>
      <c r="B24" s="301"/>
      <c r="C24" s="301"/>
      <c r="D24" s="301"/>
      <c r="E24" s="301"/>
      <c r="F24" s="301"/>
      <c r="G24" s="301"/>
      <c r="H24" s="301"/>
      <c r="I24" s="301"/>
      <c r="J24" s="301"/>
      <c r="K24" s="301"/>
      <c r="L24" s="301"/>
      <c r="M24" s="301"/>
      <c r="N24" s="301"/>
      <c r="O24" s="302"/>
    </row>
    <row r="25" spans="1:15" ht="15.75" customHeight="1" x14ac:dyDescent="0.25">
      <c r="A25" s="300"/>
      <c r="B25" s="301"/>
      <c r="C25" s="301"/>
      <c r="D25" s="301"/>
      <c r="E25" s="301"/>
      <c r="F25" s="301"/>
      <c r="G25" s="301"/>
      <c r="H25" s="301"/>
      <c r="I25" s="301"/>
      <c r="J25" s="301"/>
      <c r="K25" s="301"/>
      <c r="L25" s="301"/>
      <c r="M25" s="301"/>
      <c r="N25" s="301"/>
      <c r="O25" s="302"/>
    </row>
    <row r="26" spans="1:15" ht="15.75" customHeight="1" x14ac:dyDescent="0.25">
      <c r="A26" s="300" t="s">
        <v>218</v>
      </c>
      <c r="B26" s="301"/>
      <c r="C26" s="301"/>
      <c r="D26" s="301"/>
      <c r="E26" s="301"/>
      <c r="F26" s="301"/>
      <c r="G26" s="301"/>
      <c r="H26" s="301"/>
      <c r="I26" s="301"/>
      <c r="J26" s="301"/>
      <c r="K26" s="301"/>
      <c r="L26" s="301"/>
      <c r="M26" s="301"/>
      <c r="N26" s="301"/>
      <c r="O26" s="302"/>
    </row>
    <row r="27" spans="1:15" ht="15" customHeight="1" x14ac:dyDescent="0.25">
      <c r="A27" s="300"/>
      <c r="B27" s="301"/>
      <c r="C27" s="301"/>
      <c r="D27" s="301"/>
      <c r="E27" s="301"/>
      <c r="F27" s="301"/>
      <c r="G27" s="301"/>
      <c r="H27" s="301"/>
      <c r="I27" s="301"/>
      <c r="J27" s="301"/>
      <c r="K27" s="301"/>
      <c r="L27" s="301"/>
      <c r="M27" s="301"/>
      <c r="N27" s="301"/>
      <c r="O27" s="302"/>
    </row>
    <row r="28" spans="1:15" ht="15" customHeight="1" x14ac:dyDescent="0.25">
      <c r="A28" s="300"/>
      <c r="B28" s="301"/>
      <c r="C28" s="301"/>
      <c r="D28" s="301"/>
      <c r="E28" s="301"/>
      <c r="F28" s="301"/>
      <c r="G28" s="301"/>
      <c r="H28" s="301"/>
      <c r="I28" s="301"/>
      <c r="J28" s="301"/>
      <c r="K28" s="301"/>
      <c r="L28" s="301"/>
      <c r="M28" s="301"/>
      <c r="N28" s="301"/>
      <c r="O28" s="302"/>
    </row>
    <row r="29" spans="1:15" ht="15.75" customHeight="1" x14ac:dyDescent="0.25">
      <c r="A29" s="300"/>
      <c r="B29" s="301"/>
      <c r="C29" s="301"/>
      <c r="D29" s="301"/>
      <c r="E29" s="301"/>
      <c r="F29" s="301"/>
      <c r="G29" s="301"/>
      <c r="H29" s="301"/>
      <c r="I29" s="301"/>
      <c r="J29" s="301"/>
      <c r="K29" s="301"/>
      <c r="L29" s="301"/>
      <c r="M29" s="301"/>
      <c r="N29" s="301"/>
      <c r="O29" s="302"/>
    </row>
    <row r="30" spans="1:15" ht="15.75" customHeight="1" x14ac:dyDescent="0.25">
      <c r="A30" s="300"/>
      <c r="B30" s="301"/>
      <c r="C30" s="301"/>
      <c r="D30" s="301"/>
      <c r="E30" s="301"/>
      <c r="F30" s="301"/>
      <c r="G30" s="301"/>
      <c r="H30" s="301"/>
      <c r="I30" s="301"/>
      <c r="J30" s="301"/>
      <c r="K30" s="301"/>
      <c r="L30" s="301"/>
      <c r="M30" s="301"/>
      <c r="N30" s="301"/>
      <c r="O30" s="302"/>
    </row>
    <row r="31" spans="1:15" ht="15.75" customHeight="1" x14ac:dyDescent="0.25">
      <c r="A31" s="300"/>
      <c r="B31" s="301"/>
      <c r="C31" s="301"/>
      <c r="D31" s="301"/>
      <c r="E31" s="301"/>
      <c r="F31" s="301"/>
      <c r="G31" s="301"/>
      <c r="H31" s="301"/>
      <c r="I31" s="301"/>
      <c r="J31" s="301"/>
      <c r="K31" s="301"/>
      <c r="L31" s="301"/>
      <c r="M31" s="301"/>
      <c r="N31" s="301"/>
      <c r="O31" s="302"/>
    </row>
    <row r="32" spans="1:15" ht="15.75" customHeight="1" x14ac:dyDescent="0.25">
      <c r="A32" s="300" t="s">
        <v>219</v>
      </c>
      <c r="B32" s="301"/>
      <c r="C32" s="301"/>
      <c r="D32" s="301"/>
      <c r="E32" s="301"/>
      <c r="F32" s="301"/>
      <c r="G32" s="301"/>
      <c r="H32" s="301"/>
      <c r="I32" s="301"/>
      <c r="J32" s="301"/>
      <c r="K32" s="301"/>
      <c r="L32" s="301"/>
      <c r="M32" s="301"/>
      <c r="N32" s="301"/>
      <c r="O32" s="302"/>
    </row>
    <row r="33" spans="1:15" ht="15.75" customHeight="1" x14ac:dyDescent="0.25">
      <c r="A33" s="300"/>
      <c r="B33" s="301"/>
      <c r="C33" s="301"/>
      <c r="D33" s="301"/>
      <c r="E33" s="301"/>
      <c r="F33" s="301"/>
      <c r="G33" s="301"/>
      <c r="H33" s="301"/>
      <c r="I33" s="301"/>
      <c r="J33" s="301"/>
      <c r="K33" s="301"/>
      <c r="L33" s="301"/>
      <c r="M33" s="301"/>
      <c r="N33" s="301"/>
      <c r="O33" s="302"/>
    </row>
    <row r="34" spans="1:15" ht="15.75" customHeight="1" x14ac:dyDescent="0.25">
      <c r="A34" s="300"/>
      <c r="B34" s="301"/>
      <c r="C34" s="301"/>
      <c r="D34" s="301"/>
      <c r="E34" s="301"/>
      <c r="F34" s="301"/>
      <c r="G34" s="301"/>
      <c r="H34" s="301"/>
      <c r="I34" s="301"/>
      <c r="J34" s="301"/>
      <c r="K34" s="301"/>
      <c r="L34" s="301"/>
      <c r="M34" s="301"/>
      <c r="N34" s="301"/>
      <c r="O34" s="302"/>
    </row>
    <row r="35" spans="1:15" ht="15.75" customHeight="1" x14ac:dyDescent="0.25">
      <c r="A35" s="300"/>
      <c r="B35" s="301"/>
      <c r="C35" s="301"/>
      <c r="D35" s="301"/>
      <c r="E35" s="301"/>
      <c r="F35" s="301"/>
      <c r="G35" s="301"/>
      <c r="H35" s="301"/>
      <c r="I35" s="301"/>
      <c r="J35" s="301"/>
      <c r="K35" s="301"/>
      <c r="L35" s="301"/>
      <c r="M35" s="301"/>
      <c r="N35" s="301"/>
      <c r="O35" s="302"/>
    </row>
    <row r="36" spans="1:15" ht="15.75" customHeight="1" x14ac:dyDescent="0.25">
      <c r="A36" s="300"/>
      <c r="B36" s="301"/>
      <c r="C36" s="301"/>
      <c r="D36" s="301"/>
      <c r="E36" s="301"/>
      <c r="F36" s="301"/>
      <c r="G36" s="301"/>
      <c r="H36" s="301"/>
      <c r="I36" s="301"/>
      <c r="J36" s="301"/>
      <c r="K36" s="301"/>
      <c r="L36" s="301"/>
      <c r="M36" s="301"/>
      <c r="N36" s="301"/>
      <c r="O36" s="302"/>
    </row>
    <row r="37" spans="1:15" ht="15.75" customHeight="1" x14ac:dyDescent="0.25">
      <c r="A37" s="291" t="s">
        <v>213</v>
      </c>
      <c r="B37" s="292"/>
      <c r="C37" s="292"/>
      <c r="D37" s="292"/>
      <c r="E37" s="292"/>
      <c r="F37" s="292"/>
      <c r="G37" s="292"/>
      <c r="H37" s="292"/>
      <c r="I37" s="292"/>
      <c r="J37" s="292"/>
      <c r="K37" s="292"/>
      <c r="L37" s="292"/>
      <c r="M37" s="292"/>
      <c r="N37" s="292"/>
      <c r="O37" s="293"/>
    </row>
    <row r="38" spans="1:15" x14ac:dyDescent="0.25">
      <c r="A38" s="291"/>
      <c r="B38" s="292"/>
      <c r="C38" s="292"/>
      <c r="D38" s="292"/>
      <c r="E38" s="292"/>
      <c r="F38" s="292"/>
      <c r="G38" s="292"/>
      <c r="H38" s="292"/>
      <c r="I38" s="292"/>
      <c r="J38" s="292"/>
      <c r="K38" s="292"/>
      <c r="L38" s="292"/>
      <c r="M38" s="292"/>
      <c r="N38" s="292"/>
      <c r="O38" s="293"/>
    </row>
    <row r="39" spans="1:15" ht="15.75" customHeight="1" x14ac:dyDescent="0.25">
      <c r="A39" s="294" t="s">
        <v>220</v>
      </c>
      <c r="B39" s="295"/>
      <c r="C39" s="295"/>
      <c r="D39" s="295"/>
      <c r="E39" s="295"/>
      <c r="F39" s="295"/>
      <c r="G39" s="295"/>
      <c r="H39" s="295"/>
      <c r="I39" s="295"/>
      <c r="J39" s="295"/>
      <c r="K39" s="295"/>
      <c r="L39" s="295"/>
      <c r="M39" s="295"/>
      <c r="N39" s="295"/>
      <c r="O39" s="296"/>
    </row>
    <row r="40" spans="1:15" ht="15" customHeight="1" x14ac:dyDescent="0.25">
      <c r="A40" s="294"/>
      <c r="B40" s="295"/>
      <c r="C40" s="295"/>
      <c r="D40" s="295"/>
      <c r="E40" s="295"/>
      <c r="F40" s="295"/>
      <c r="G40" s="295"/>
      <c r="H40" s="295"/>
      <c r="I40" s="295"/>
      <c r="J40" s="295"/>
      <c r="K40" s="295"/>
      <c r="L40" s="295"/>
      <c r="M40" s="295"/>
      <c r="N40" s="295"/>
      <c r="O40" s="296"/>
    </row>
    <row r="41" spans="1:15" ht="15" customHeight="1" x14ac:dyDescent="0.25">
      <c r="A41" s="294"/>
      <c r="B41" s="295"/>
      <c r="C41" s="295"/>
      <c r="D41" s="295"/>
      <c r="E41" s="295"/>
      <c r="F41" s="295"/>
      <c r="G41" s="295"/>
      <c r="H41" s="295"/>
      <c r="I41" s="295"/>
      <c r="J41" s="295"/>
      <c r="K41" s="295"/>
      <c r="L41" s="295"/>
      <c r="M41" s="295"/>
      <c r="N41" s="295"/>
      <c r="O41" s="296"/>
    </row>
    <row r="42" spans="1:15" ht="15" customHeight="1" x14ac:dyDescent="0.25">
      <c r="A42" s="294"/>
      <c r="B42" s="295"/>
      <c r="C42" s="295"/>
      <c r="D42" s="295"/>
      <c r="E42" s="295"/>
      <c r="F42" s="295"/>
      <c r="G42" s="295"/>
      <c r="H42" s="295"/>
      <c r="I42" s="295"/>
      <c r="J42" s="295"/>
      <c r="K42" s="295"/>
      <c r="L42" s="295"/>
      <c r="M42" s="295"/>
      <c r="N42" s="295"/>
      <c r="O42" s="296"/>
    </row>
    <row r="43" spans="1:15" ht="15.75" thickBot="1" x14ac:dyDescent="0.3">
      <c r="A43" s="297"/>
      <c r="B43" s="298"/>
      <c r="C43" s="298"/>
      <c r="D43" s="298"/>
      <c r="E43" s="298"/>
      <c r="F43" s="298"/>
      <c r="G43" s="298"/>
      <c r="H43" s="298"/>
      <c r="I43" s="298"/>
      <c r="J43" s="298"/>
      <c r="K43" s="298"/>
      <c r="L43" s="298"/>
      <c r="M43" s="298"/>
      <c r="N43" s="298"/>
      <c r="O43" s="299"/>
    </row>
    <row r="44" spans="1:15" x14ac:dyDescent="0.25">
      <c r="A44" s="173"/>
    </row>
    <row r="45" spans="1:15" x14ac:dyDescent="0.25">
      <c r="A45" s="172"/>
    </row>
  </sheetData>
  <mergeCells count="10">
    <mergeCell ref="A1:O2"/>
    <mergeCell ref="A16:O17"/>
    <mergeCell ref="A18:O22"/>
    <mergeCell ref="A23:O25"/>
    <mergeCell ref="A26:O31"/>
    <mergeCell ref="A37:O38"/>
    <mergeCell ref="A39:O43"/>
    <mergeCell ref="A3:O6"/>
    <mergeCell ref="A8:O15"/>
    <mergeCell ref="A32:O36"/>
  </mergeCells>
  <pageMargins left="0" right="0" top="0" bottom="0" header="0" footer="0"/>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Spackman, Dayton J</cp:lastModifiedBy>
  <cp:lastPrinted>2020-11-03T14:48:27Z</cp:lastPrinted>
  <dcterms:created xsi:type="dcterms:W3CDTF">2009-11-19T12:04:31Z</dcterms:created>
  <dcterms:modified xsi:type="dcterms:W3CDTF">2020-11-05T13:13:49Z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