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autoCompressPictures="0" defaultThemeVersion="124226"/>
  <mc:AlternateContent xmlns:mc="http://schemas.openxmlformats.org/markup-compatibility/2006">
    <mc:Choice Requires="x15">
      <x15ac:absPath xmlns:x15ac="http://schemas.microsoft.com/office/spreadsheetml/2010/11/ac" url="C:\Users\Hanna\Dropbox\2020 PSU files\2020 report files\finished reports\"/>
    </mc:Choice>
  </mc:AlternateContent>
  <xr:revisionPtr revIDLastSave="0" documentId="13_ncr:1_{E4DD83E4-6714-4161-BCD6-0C9137D0CBA7}" xr6:coauthVersionLast="45" xr6:coauthVersionMax="45" xr10:uidLastSave="{00000000-0000-0000-0000-000000000000}"/>
  <bookViews>
    <workbookView xWindow="-120" yWindow="-120" windowWidth="20730" windowHeight="11160" activeTab="3" xr2:uid="{00000000-000D-0000-FFFF-FFFF00000000}"/>
  </bookViews>
  <sheets>
    <sheet name="Penn State Extension - ReadMe" sheetId="6" r:id="rId1"/>
    <sheet name="Cover Sheet" sheetId="2" r:id="rId2"/>
    <sheet name="Background" sheetId="12" r:id="rId3"/>
    <sheet name="Table" sheetId="10" r:id="rId4"/>
    <sheet name="Trait Key" sheetId="9" r:id="rId5"/>
    <sheet name="OMD Story" sheetId="11" r:id="rId6"/>
  </sheets>
  <definedNames>
    <definedName name="_xlnm.Print_Titles" localSheetId="3">Table!$1:$9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8" i="12" l="1"/>
  <c r="C27" i="12"/>
  <c r="C26" i="12"/>
  <c r="B28" i="12"/>
  <c r="B27" i="12"/>
  <c r="B26" i="12"/>
  <c r="B25" i="12"/>
</calcChain>
</file>

<file path=xl/sharedStrings.xml><?xml version="1.0" encoding="utf-8"?>
<sst xmlns="http://schemas.openxmlformats.org/spreadsheetml/2006/main" count="445" uniqueCount="335">
  <si>
    <t>Brand</t>
  </si>
  <si>
    <t>Hybrid</t>
  </si>
  <si>
    <t>Starch</t>
  </si>
  <si>
    <t>Lignin</t>
  </si>
  <si>
    <t>Produced in cooperation with the Professional Dairy Managers of Pennsylvania (PDMP).</t>
  </si>
  <si>
    <t>Visit Penn State's College of Agricultural Sciences on the Web: www.cas.psu.edu</t>
  </si>
  <si>
    <t>Penn State College of Agricultural Sciences research, extension, and</t>
  </si>
  <si>
    <t>resident education programs are funded in part by Pennsylvania counties,</t>
  </si>
  <si>
    <t>the Commonwealth of Pennsylvania, and the U.S. Department of</t>
  </si>
  <si>
    <t>Agriculture.</t>
  </si>
  <si>
    <t>This publication is available in alternative media on request.</t>
  </si>
  <si>
    <t>The Pennsylvania State University is committed to the policy that all</t>
  </si>
  <si>
    <t>persons shall have equal access to programs, facilities, admission, and</t>
  </si>
  <si>
    <t>employment without regard to personal characteristics not related to ability,</t>
  </si>
  <si>
    <t>performance, or qualifications as determined by University policy or</t>
  </si>
  <si>
    <t>by state or federal authorities. It is the policy of the University to maintain</t>
  </si>
  <si>
    <t>an academic and work environment free of discrimination, including</t>
  </si>
  <si>
    <t>harassment. The Pennsylvania State University prohibits discrimination</t>
  </si>
  <si>
    <t>and harassment against any person because of age, ancestry, color,</t>
  </si>
  <si>
    <t>disability or handicap, national origin, race, religious creed, sex, sexual</t>
  </si>
  <si>
    <t>orientation, or veteran status. Discrimination or harassment against</t>
  </si>
  <si>
    <t>faculty, staff, or students will not be tolerated at The Pennsylvania State</t>
  </si>
  <si>
    <t>University. Direct all inquiries regarding the nondiscrimination policy to</t>
  </si>
  <si>
    <t>the Affi rmative Action Director, The Pennsylvania State University, 328</t>
  </si>
  <si>
    <t>Boucke Building, University Park, PA 16802-5901, Tel 814-865-4700/V,</t>
  </si>
  <si>
    <t>814-863-1150/TTY.</t>
  </si>
  <si>
    <t>Where trade names appear, no discrimination is intended, and no endorsement by Penn State Cooperative Extension is implied</t>
  </si>
  <si>
    <t>Production Details:  Penn State/PDMP Corn Silage Hybrid Evaluation Trials</t>
  </si>
  <si>
    <t>Cooperator</t>
  </si>
  <si>
    <t>Planting Date</t>
  </si>
  <si>
    <t>Soil Type</t>
  </si>
  <si>
    <t>Previous Crop</t>
  </si>
  <si>
    <t>Starter Fertilizer</t>
  </si>
  <si>
    <t>Insecticide</t>
  </si>
  <si>
    <t>Manure</t>
  </si>
  <si>
    <t>Fertilizer</t>
  </si>
  <si>
    <t>Harvest Date</t>
  </si>
  <si>
    <t>Month</t>
  </si>
  <si>
    <t>GDD</t>
  </si>
  <si>
    <t>Precip.</t>
  </si>
  <si>
    <t>GT</t>
  </si>
  <si>
    <t>Seasonal Total</t>
  </si>
  <si>
    <t>None</t>
  </si>
  <si>
    <t>c The Pennsylvania State University 2015</t>
  </si>
  <si>
    <t xml:space="preserve">Precip. Data: </t>
  </si>
  <si>
    <t>GDD data:</t>
  </si>
  <si>
    <t>Agrisure Viptera 3110</t>
  </si>
  <si>
    <t>Agrisure Viptera 3111</t>
  </si>
  <si>
    <t>Field Summary:</t>
  </si>
  <si>
    <t>RR2</t>
  </si>
  <si>
    <t>Trait Family Product</t>
  </si>
  <si>
    <t>Bt protein(s)</t>
  </si>
  <si>
    <t>Herbicide tolerant?</t>
  </si>
  <si>
    <t>Agrisure</t>
  </si>
  <si>
    <t>Cry1Ab</t>
  </si>
  <si>
    <t>---</t>
  </si>
  <si>
    <t>GT  LL</t>
  </si>
  <si>
    <t>Agrisure 3000 GT, 3011A</t>
  </si>
  <si>
    <t>Cry1Ab, mCry3A</t>
  </si>
  <si>
    <t>RW</t>
  </si>
  <si>
    <t>Cry1Ab, Vip3A</t>
  </si>
  <si>
    <t>BCW  CEW  ECB  FAW  SB  SWCB  TAW  WBC</t>
  </si>
  <si>
    <t>Cry1Ab, mCry3A, Vip3A</t>
  </si>
  <si>
    <t>Agrisure 3122 E-Z Refuge</t>
  </si>
  <si>
    <t>Cry1Ab,Cry1F, mCry3A, Cry34/35Ab1</t>
  </si>
  <si>
    <t>Cry1Ab, Cry1F, Vip3A</t>
  </si>
  <si>
    <t>Cry1Ab, Cry1F, mCry3A, eCry3.1Ab</t>
  </si>
  <si>
    <t>Cry1Ab, Cry1F, Vip3A, mCry3A, eCry3.1Ab</t>
  </si>
  <si>
    <t>Herculex</t>
  </si>
  <si>
    <t>Herculex 1 (HX1)</t>
  </si>
  <si>
    <t>Cry1F</t>
  </si>
  <si>
    <t>LL                            RR2 (most)</t>
  </si>
  <si>
    <t>Herculex RW (HXRW)</t>
  </si>
  <si>
    <t>Cry34/35Ab1</t>
  </si>
  <si>
    <t>Cry1F, Cry34/35Ab1</t>
  </si>
  <si>
    <t>Optimum</t>
  </si>
  <si>
    <t>Cry1F, mCry3A</t>
  </si>
  <si>
    <t>LL   RR2</t>
  </si>
  <si>
    <t>Cry1F, Cry1Ab</t>
  </si>
  <si>
    <t>Cry1F, Cry1Ab, Vip3A</t>
  </si>
  <si>
    <t xml:space="preserve">BCW  CEW  ECB  FAW  SB SWCB  TAW WBC </t>
  </si>
  <si>
    <t>Cry1F, Cry1Ab, Cry34/35Ab1</t>
  </si>
  <si>
    <t>Cry1F, Cry1Ab, mCry3A, Cry34/35Ab1</t>
  </si>
  <si>
    <t>AcreMax (AM)</t>
  </si>
  <si>
    <t>AcreMax1 (AM1)</t>
  </si>
  <si>
    <t>AcreMax TRIsect (AMT)</t>
  </si>
  <si>
    <t>AcreMax Xtra (AMX)</t>
  </si>
  <si>
    <t>AcreMax Xtreme (AMXT)</t>
  </si>
  <si>
    <t>Yieldgard/Genuity</t>
  </si>
  <si>
    <t>YieldGard CB (YGCB)</t>
  </si>
  <si>
    <t>Cry3Bb1</t>
  </si>
  <si>
    <t>YieldGard VT Triple</t>
  </si>
  <si>
    <t>Cry1Ab, Cry3Bb1</t>
  </si>
  <si>
    <t>Cry1A.105, Cry2Ab2</t>
  </si>
  <si>
    <t>CEW  ECB  FAW  SB  SWCB</t>
  </si>
  <si>
    <t>Cry1A.105, Cry2Ab2, Cry3Bb1</t>
  </si>
  <si>
    <t>Cry1A.105, Cry2Ab2, Cry1F, Cry3Bb1, Cry34/35Ab1</t>
  </si>
  <si>
    <t>LL  RR2</t>
  </si>
  <si>
    <t>Others</t>
  </si>
  <si>
    <t>post-</t>
  </si>
  <si>
    <t>Tillage</t>
  </si>
  <si>
    <t>Weather Summary:</t>
  </si>
  <si>
    <t>Tool Name</t>
  </si>
  <si>
    <t xml:space="preserve">Extension Team: </t>
  </si>
  <si>
    <t>Plant Science</t>
  </si>
  <si>
    <t>Tool Version:</t>
  </si>
  <si>
    <t xml:space="preserve">Author: </t>
  </si>
  <si>
    <t>Last Updated:</t>
  </si>
  <si>
    <t xml:space="preserve">Contact Email: </t>
  </si>
  <si>
    <t>Website:</t>
  </si>
  <si>
    <t>Description:</t>
  </si>
  <si>
    <t>This report provides independent and unbiased information for the evaluation of commercial corn grain and silage hybrids available in Pennsylvania. The corn hybrid evaluation program provides farmers, seed corn companies and university personnel with information on the relative performance of corn hybrids gorwn under Pennsylvania conditions. It should be used to supplement other sources of information, such as seed industry performance tests, other independent testing data, and on-farm performance records, when making hybrid selection decisions.</t>
  </si>
  <si>
    <t xml:space="preserve">User Instructions: </t>
  </si>
  <si>
    <t xml:space="preserve">The "Background" tab provides information specific to each trial location. This information is useful to evaluate selected hybrids on your farm under your growing conditions and practices. The "Table" tab contains all the data needed to make a final determination of the proper hybrids for your operation. The first factor to consider when using this report is hybrid maturity. Moisture or dry matter is a good indicator of hybrid maturity. Hybrids with lower moisture or high dry matter are generally adapted to shorter season environments. Identify hybrids in the list that you know are adapted to your area. Then, select hybrids based on the qualities you are looking for on your operation. For grain, high yielding hybrids should be selected based on moisture and maturity. Silage has many quality factors that will vary from farm to farm. Dry matter is a good place to start when selecting a silage hybrid, but working with a nutritionist will help determine what forage qualities will be best for your operation. We do not recommend using data from a single site, even if it is close to your farm, to make hybrid selection choices. It is best to use data averaged over multiple locations. The last tab "Trait Key" contains all the commercial designation of individual traits. The "Table" tab will provide the company specific nomenclature, but the "Trait Key" will give a more in depth explanation of these traits. </t>
  </si>
  <si>
    <t xml:space="preserve">References: </t>
  </si>
  <si>
    <t>Acknowledgement of Risk:</t>
  </si>
  <si>
    <t>This tool is provided for general informational purposes only and The Pennsylvania State University shall have no liability whatsoever for the use of or reliance on this tool.</t>
  </si>
  <si>
    <t>Ash</t>
  </si>
  <si>
    <t>Conventional</t>
  </si>
  <si>
    <t>Agrisure GT</t>
  </si>
  <si>
    <t>Table Key #</t>
  </si>
  <si>
    <t>Conv.</t>
  </si>
  <si>
    <t>Pop.</t>
  </si>
  <si>
    <t>Yield</t>
  </si>
  <si>
    <t>No</t>
  </si>
  <si>
    <t>Agrisure 3120 E-Z Refuge</t>
  </si>
  <si>
    <t>Cry1Ab, Cry1F</t>
  </si>
  <si>
    <t>REFER TO BAG FOR SPECIFIC LETTER CODE:                                     EZ0=GT ONLY         EZ1= GT LL</t>
  </si>
  <si>
    <t>Roundup Ready 2</t>
  </si>
  <si>
    <t>http://climatesmartfarming.org/tools/csf-growing-degree-day-calculator/</t>
  </si>
  <si>
    <t>Marketed for control of:</t>
  </si>
  <si>
    <t xml:space="preserve">ECB  SWCB  </t>
  </si>
  <si>
    <t xml:space="preserve">BCW  ECB  FAW SB  SWCB  </t>
  </si>
  <si>
    <t xml:space="preserve">BCW  ECB  FAW  SB  SWCB </t>
  </si>
  <si>
    <t>TRIsect (CHR)</t>
  </si>
  <si>
    <t>Intrasect (YHR)</t>
  </si>
  <si>
    <t>Intrasect TRIsect (CYHR)</t>
  </si>
  <si>
    <t>Cry1Ab, Cry1F, mCry3A</t>
  </si>
  <si>
    <t>Leptra (VYHR)</t>
  </si>
  <si>
    <t>Intrasect Xtra (YXR)</t>
  </si>
  <si>
    <t>Intrasect Xtreme (CYXR)</t>
  </si>
  <si>
    <t>AcreMax CRW (AMRW)</t>
  </si>
  <si>
    <t>AcreMax Leptra (AML)</t>
  </si>
  <si>
    <t>Cry1F, Cry1Ab, mCry3A</t>
  </si>
  <si>
    <t>Trecepta (or RIB complete)</t>
  </si>
  <si>
    <t>Cry1A.105, Cry2Ab2,Vip3A</t>
  </si>
  <si>
    <t>BCW  CEW  ECB  FAW  SB  SWCB   TAW WBC</t>
  </si>
  <si>
    <t>Powercore (or Refuge Advanced)</t>
  </si>
  <si>
    <t>Cry1A.105, Cry2Ab2, Cry1F</t>
  </si>
  <si>
    <t>BCW  ECB  FAW  SB  SWCB CEW</t>
  </si>
  <si>
    <t>QROME (Q)</t>
  </si>
  <si>
    <t>Cry1Ab, Cry1F, mCry3A, Cry34/35Ab1</t>
  </si>
  <si>
    <t>Source:</t>
  </si>
  <si>
    <t>https://www.texasinsects.org/bt-corn-trait-table.html</t>
  </si>
  <si>
    <t>Resistance to a Bt protein in the trait package has developed in :</t>
  </si>
  <si>
    <t>FAW WBC</t>
  </si>
  <si>
    <t>FAW SWCB WBC RW</t>
  </si>
  <si>
    <t>FAW WBC RW</t>
  </si>
  <si>
    <t xml:space="preserve"> FAW WBC RW</t>
  </si>
  <si>
    <t xml:space="preserve">FAW SWCB WBC RW </t>
  </si>
  <si>
    <t>CEW WBC</t>
  </si>
  <si>
    <t>CEW WBC RW</t>
  </si>
  <si>
    <t>CEW</t>
  </si>
  <si>
    <t xml:space="preserve"> CEW RW</t>
  </si>
  <si>
    <t xml:space="preserve">Site: </t>
  </si>
  <si>
    <t>Herbicides                                    pre-</t>
  </si>
  <si>
    <t>Agrisure 3010 &amp; 3010A</t>
  </si>
  <si>
    <t>ECB  SWCB RW</t>
  </si>
  <si>
    <t>BCW  CEW  ECB  FAW  SB  SWCB  TAW  WBC RW</t>
  </si>
  <si>
    <t>BCW  ECB  FAW SB  SWCB RW</t>
  </si>
  <si>
    <t>Agrisure Viptera 3220 E-Z Refuge</t>
  </si>
  <si>
    <t>Agrisure Viptera 3330 E-Z Refuge</t>
  </si>
  <si>
    <t>CryAb, Vip3A, Cry1A.105+CryAb2</t>
  </si>
  <si>
    <t>Agrisure Duracade 5122 E-Z Refuge</t>
  </si>
  <si>
    <t xml:space="preserve">BCW  ECB  FAW  SB  SWCB RW  </t>
  </si>
  <si>
    <t>Agrisure Duracade 5222 E-Z Refuge</t>
  </si>
  <si>
    <t xml:space="preserve">ECB FAW SWCB WBC </t>
  </si>
  <si>
    <t>Herculex XTRA (HXX)</t>
  </si>
  <si>
    <t xml:space="preserve">BCW  ECB  FAW  SB  SWCB RW </t>
  </si>
  <si>
    <t xml:space="preserve">BCW  ECB  FAW  SB  SWCB RW   </t>
  </si>
  <si>
    <t>ECB FAW SWCB WBC RW</t>
  </si>
  <si>
    <t>BCW  ECB  FAW  SB  SWCB  RW</t>
  </si>
  <si>
    <t>BCW  ECB  FAW  SB  SWCB RW</t>
  </si>
  <si>
    <t>YieldGard VT Rootworm (YGRW)</t>
  </si>
  <si>
    <t>VT Double PRO                                                                                                                                                                                                                                                                                                                                                               VT Double PRO RIB complete</t>
  </si>
  <si>
    <t>VT Triple PRO                                                                                                                                                                                                                                                                                                                                                                          VT Triple PRO RIB complete</t>
  </si>
  <si>
    <t>CEW  ECB  FAW  SB  SWCB RW</t>
  </si>
  <si>
    <t>Smartstax                                                                                                                                                                                                                                                                                                                                                                   Smartstax Refuge Advanced                                                                                                                                                                                                                                                                                                                                            Smartstax RIB Complete</t>
  </si>
  <si>
    <t xml:space="preserve">BCW  CEW  ECB  FAW  SB  SWCB RW </t>
  </si>
  <si>
    <t>%DM</t>
  </si>
  <si>
    <t>June 1st-July 1st</t>
  </si>
  <si>
    <t>July 1st- August 1st</t>
  </si>
  <si>
    <t>LSD(0.1)</t>
  </si>
  <si>
    <t>CV%</t>
  </si>
  <si>
    <t>Overall Mean</t>
  </si>
  <si>
    <r>
      <t xml:space="preserve">BCW  ECB  FAW  SB  SWCB TAW  WBC  </t>
    </r>
    <r>
      <rPr>
        <i/>
        <sz val="10"/>
        <color indexed="8"/>
        <rFont val="Calibri"/>
        <family val="2"/>
      </rPr>
      <t>CEW</t>
    </r>
  </si>
  <si>
    <r>
      <rPr>
        <b/>
        <sz val="10"/>
        <color indexed="8"/>
        <rFont val="Calibri"/>
        <family val="2"/>
      </rPr>
      <t>BCW</t>
    </r>
    <r>
      <rPr>
        <sz val="10"/>
        <color theme="1"/>
        <rFont val="Calibri"/>
        <family val="2"/>
        <scheme val="minor"/>
      </rPr>
      <t xml:space="preserve"> = black cutworm</t>
    </r>
  </si>
  <si>
    <r>
      <rPr>
        <b/>
        <sz val="10"/>
        <color indexed="8"/>
        <rFont val="Calibri"/>
        <family val="2"/>
      </rPr>
      <t xml:space="preserve">SB </t>
    </r>
    <r>
      <rPr>
        <sz val="10"/>
        <color theme="1"/>
        <rFont val="Calibri"/>
        <family val="2"/>
        <scheme val="minor"/>
      </rPr>
      <t>= stalk borer</t>
    </r>
  </si>
  <si>
    <r>
      <rPr>
        <b/>
        <sz val="10"/>
        <color indexed="8"/>
        <rFont val="Calibri"/>
        <family val="2"/>
      </rPr>
      <t>GT</t>
    </r>
    <r>
      <rPr>
        <sz val="10"/>
        <color theme="1"/>
        <rFont val="Calibri"/>
        <family val="2"/>
        <scheme val="minor"/>
      </rPr>
      <t xml:space="preserve"> = glyphosate tolerant</t>
    </r>
  </si>
  <si>
    <r>
      <rPr>
        <b/>
        <sz val="10"/>
        <color indexed="8"/>
        <rFont val="Calibri"/>
        <family val="2"/>
      </rPr>
      <t>CEW</t>
    </r>
    <r>
      <rPr>
        <sz val="10"/>
        <color theme="1"/>
        <rFont val="Calibri"/>
        <family val="2"/>
        <scheme val="minor"/>
      </rPr>
      <t xml:space="preserve"> = corn earworm</t>
    </r>
  </si>
  <si>
    <r>
      <rPr>
        <b/>
        <sz val="10"/>
        <color indexed="8"/>
        <rFont val="Calibri"/>
        <family val="2"/>
      </rPr>
      <t>SWCB</t>
    </r>
    <r>
      <rPr>
        <sz val="10"/>
        <color theme="1"/>
        <rFont val="Calibri"/>
        <family val="2"/>
        <scheme val="minor"/>
      </rPr>
      <t xml:space="preserve"> = southern corn borer</t>
    </r>
  </si>
  <si>
    <r>
      <rPr>
        <b/>
        <sz val="10"/>
        <color indexed="8"/>
        <rFont val="Calibri"/>
        <family val="2"/>
      </rPr>
      <t>LL</t>
    </r>
    <r>
      <rPr>
        <sz val="10"/>
        <color theme="1"/>
        <rFont val="Calibri"/>
        <family val="2"/>
        <scheme val="minor"/>
      </rPr>
      <t xml:space="preserve"> = Liberty Link, glufosinate tolerant</t>
    </r>
  </si>
  <si>
    <r>
      <rPr>
        <b/>
        <sz val="10"/>
        <color indexed="8"/>
        <rFont val="Calibri"/>
        <family val="2"/>
      </rPr>
      <t>ECB</t>
    </r>
    <r>
      <rPr>
        <sz val="10"/>
        <color theme="1"/>
        <rFont val="Calibri"/>
        <family val="2"/>
        <scheme val="minor"/>
      </rPr>
      <t xml:space="preserve"> = European corn borer</t>
    </r>
  </si>
  <si>
    <r>
      <rPr>
        <b/>
        <sz val="10"/>
        <color indexed="8"/>
        <rFont val="Calibri"/>
        <family val="2"/>
      </rPr>
      <t xml:space="preserve">TAW </t>
    </r>
    <r>
      <rPr>
        <sz val="10"/>
        <color theme="1"/>
        <rFont val="Calibri"/>
        <family val="2"/>
        <scheme val="minor"/>
      </rPr>
      <t>= true armyworm</t>
    </r>
  </si>
  <si>
    <r>
      <rPr>
        <b/>
        <sz val="10"/>
        <color indexed="8"/>
        <rFont val="Calibri"/>
        <family val="2"/>
      </rPr>
      <t xml:space="preserve">RR2 </t>
    </r>
    <r>
      <rPr>
        <sz val="10"/>
        <color theme="1"/>
        <rFont val="Calibri"/>
        <family val="2"/>
        <scheme val="minor"/>
      </rPr>
      <t>= Roundup Ready 2, glyphosate tolerant</t>
    </r>
  </si>
  <si>
    <r>
      <rPr>
        <b/>
        <sz val="10"/>
        <color indexed="8"/>
        <rFont val="Calibri"/>
        <family val="2"/>
      </rPr>
      <t xml:space="preserve">FAW </t>
    </r>
    <r>
      <rPr>
        <sz val="10"/>
        <color theme="1"/>
        <rFont val="Calibri"/>
        <family val="2"/>
        <scheme val="minor"/>
      </rPr>
      <t>= fall armyworm</t>
    </r>
  </si>
  <si>
    <r>
      <rPr>
        <b/>
        <sz val="10"/>
        <color indexed="8"/>
        <rFont val="Calibri"/>
        <family val="2"/>
      </rPr>
      <t xml:space="preserve">WBC </t>
    </r>
    <r>
      <rPr>
        <sz val="10"/>
        <color theme="1"/>
        <rFont val="Calibri"/>
        <family val="2"/>
        <scheme val="minor"/>
      </rPr>
      <t>= western bean cutworm</t>
    </r>
  </si>
  <si>
    <r>
      <rPr>
        <b/>
        <sz val="10"/>
        <color indexed="8"/>
        <rFont val="Calibri"/>
        <family val="2"/>
      </rPr>
      <t xml:space="preserve">RW </t>
    </r>
    <r>
      <rPr>
        <sz val="10"/>
        <color theme="1"/>
        <rFont val="Calibri"/>
        <family val="2"/>
        <scheme val="minor"/>
      </rPr>
      <t>= corn rootworm</t>
    </r>
  </si>
  <si>
    <t>aNDFom</t>
  </si>
  <si>
    <t>OMD</t>
  </si>
  <si>
    <t>TFA</t>
  </si>
  <si>
    <t>IVSD</t>
  </si>
  <si>
    <t>The OMD Index</t>
  </si>
  <si>
    <t>How is the OMD Index Used?</t>
  </si>
  <si>
    <t>Conclusion</t>
  </si>
  <si>
    <t>The digestibility of nutrients in corn silage is paramount when determining nutritional value. Starch and NDF are responsible for much of the digestible energy in corn silage. In order to give dairy producers and nutritionist a tool to evaluate corn silage hybrids, we developed a new digestibility index, called the Organic Matter Digestibility Index (OMDI or just OMD), and is based on digestibility of protein, fat, NDF, and starch, the sum of which makes up approximately 86-88% of the organic matter in corm silage.</t>
  </si>
  <si>
    <t>The OMD index represents the digestible portion of silage organic matter and is based on chemical analyses only. It does not predict dry matter intake or milk production, although numerous studies clearly show that digestibility of forage organic matter is directly related to lactation performance of dairy cows. The OMD index does not represent the absolute digestibility of silage organic matter, as this can be reliably determined only in experiments with live animals.  But, OMD is representative of the potentially digestible organic matter of the whole plant and can be used to compare silage hybrids. Furthermore, simulation analyses using the Cornell Net Carbohydrate and Protein System (CNCPS v.7.0; Cornell University, Ithaca, NY) show that OMD correlates reasonably well with model-predicted milk production of dairy cows fed a standard diet containing approx. 40% corn silage (dry matter basis).</t>
  </si>
  <si>
    <t xml:space="preserve">Feeding value of corn silage is mostly associated with digestibility of NDF or starch.  A long-standing goal of PDMP is to create a single measure of silage nutritive value using several variables associated with digestibility.  Traditional variables, crude protein (accounted for fiber-bound nitrogen), NDF, starch, lignin, and fat, are combined with in vitro digestibility determinations for NDF (NDFD30) and starch (IVSD; 4-hour, 1-mm grind).  Once combined, these digestibility coefficients sum to predict OMD. </t>
  </si>
  <si>
    <t>The OMD Index is calculated using the following equation: OMDI (%) = {[(crude protein – NDFCP) × 0.89] + (total fatty acids × 0.75) + (starch × IVSD ÷ 100) + [(aNDFom - lignin) × NDFD30 ÷ 100)]} ÷ [(crude protein – NDFCP) + total fatty acids + starch + (aNDFom – lignin)] × 100.</t>
  </si>
  <si>
    <r>
      <t xml:space="preserve">Where: OMDI (%) is </t>
    </r>
    <r>
      <rPr>
        <b/>
        <sz val="12"/>
        <rFont val="Calibri"/>
        <family val="2"/>
        <scheme val="minor"/>
      </rPr>
      <t>Organic Matter Digestibility Index</t>
    </r>
    <r>
      <rPr>
        <sz val="12"/>
        <rFont val="Calibri"/>
        <family val="2"/>
        <scheme val="minor"/>
      </rPr>
      <t>; crude protein, total fatty acids, starch, NDFCP (NDF-bound crude protein), aNDFom (ash-free basis, amylase-treated NDF), and lignin (ash-free) are expressed as % of corn silage dry matter; 0.89 is assumed (based on literature data) coefficient of digestibility of silage crude protein; 0.75 is assumed (based on literature data) coefficient of digestibility of silage total fatty acids; IVSD is starch digestibility (by wet chemistry at 4-hour and sample ground through a 1-mm sieve) expressed as % of starch; and NDFD30 is NDF digestibility at 30 h in vitro (by wet chemistry and sample ground through a 1-mm sieve) expressed as % of NDF.</t>
    </r>
  </si>
  <si>
    <r>
      <rPr>
        <b/>
        <sz val="12"/>
        <rFont val="Calibri"/>
        <family val="2"/>
        <scheme val="minor"/>
      </rPr>
      <t>Use of OMDI:</t>
    </r>
    <r>
      <rPr>
        <b/>
        <sz val="11"/>
        <rFont val="Calibri"/>
        <family val="2"/>
        <scheme val="minor"/>
      </rPr>
      <t xml:space="preserve"> </t>
    </r>
    <r>
      <rPr>
        <sz val="11"/>
        <rFont val="Calibri"/>
        <family val="2"/>
        <scheme val="minor"/>
      </rPr>
      <t xml:space="preserve">The OMD index is intended to represent the digestible portion of silage dry matter and is based on chemical analyses. OMD does not represent the absolute digestibility of silage organic matter, but it is representative of the potentially digestible </t>
    </r>
    <r>
      <rPr>
        <sz val="12"/>
        <rFont val="Calibri"/>
        <family val="2"/>
        <scheme val="minor"/>
      </rPr>
      <t xml:space="preserve">organic matter and can be used when comparing silage hybrids. </t>
    </r>
    <r>
      <rPr>
        <b/>
        <i/>
        <sz val="12"/>
        <rFont val="Calibri"/>
        <family val="2"/>
        <scheme val="minor"/>
      </rPr>
      <t>Simply put, the higher the OMD value, the higher the overall expected digestibility of the silage. </t>
    </r>
    <r>
      <rPr>
        <sz val="12"/>
        <rFont val="Calibri"/>
        <family val="2"/>
        <scheme val="minor"/>
      </rPr>
      <t xml:space="preserve"> OMD reflects the digestibility of key nutrients within the entire plant.  Producers without carryover of silage should consider the interaction of OMD and DOM (digestible organic matter yield per acre) as yield of digestible organic matter will be equally as relevant as OMD.</t>
    </r>
  </si>
  <si>
    <t>Organic matter digestibility is not a new measure. For years, researchers and nutritionists have used digestibility estimates to formulate rations for dairy cattle. Today, integrating these data is a useful practice to gauge silage value and match hybrid to farm needs. Put simply, OMD measures whole plant digestibility.  Emphasis is on digestibility of all main nutrients.  In the end, we hope OMD serves to facilitate discussion among producer, seed consultant, and dairy nutritionist as to which hybrids offer the best nutrient value for dairy cows.</t>
  </si>
  <si>
    <r>
      <t>Traits</t>
    </r>
    <r>
      <rPr>
        <b/>
        <vertAlign val="superscript"/>
        <sz val="11"/>
        <color theme="1"/>
        <rFont val="Calibri"/>
        <family val="2"/>
        <scheme val="minor"/>
      </rPr>
      <t>1</t>
    </r>
  </si>
  <si>
    <t>Relative Maturity</t>
  </si>
  <si>
    <t>Dry Matter</t>
  </si>
  <si>
    <r>
      <t>NIRS</t>
    </r>
    <r>
      <rPr>
        <b/>
        <vertAlign val="superscript"/>
        <sz val="11"/>
        <color theme="1"/>
        <rFont val="Calibri"/>
        <family val="2"/>
        <scheme val="minor"/>
      </rPr>
      <t>3</t>
    </r>
  </si>
  <si>
    <t>Wet Chemistry</t>
  </si>
  <si>
    <t>OM Yield</t>
  </si>
  <si>
    <t>DOM Yield</t>
  </si>
  <si>
    <t>Crude Protein</t>
  </si>
  <si>
    <t>uNDF 240</t>
  </si>
  <si>
    <t>NDFD  30</t>
  </si>
  <si>
    <t>Plants/ac</t>
  </si>
  <si>
    <r>
      <t>%</t>
    </r>
    <r>
      <rPr>
        <b/>
        <vertAlign val="superscript"/>
        <sz val="10"/>
        <color theme="1"/>
        <rFont val="Calibri"/>
        <family val="2"/>
        <scheme val="minor"/>
      </rPr>
      <t>2</t>
    </r>
  </si>
  <si>
    <r>
      <t>%DM</t>
    </r>
    <r>
      <rPr>
        <b/>
        <vertAlign val="superscript"/>
        <sz val="10"/>
        <rFont val="Calibri"/>
        <family val="2"/>
        <scheme val="minor"/>
      </rPr>
      <t>4</t>
    </r>
  </si>
  <si>
    <r>
      <t>%DM</t>
    </r>
    <r>
      <rPr>
        <b/>
        <vertAlign val="superscript"/>
        <sz val="10"/>
        <color theme="1"/>
        <rFont val="Calibri"/>
        <family val="2"/>
        <scheme val="minor"/>
      </rPr>
      <t>5</t>
    </r>
  </si>
  <si>
    <r>
      <t>tons/ac</t>
    </r>
    <r>
      <rPr>
        <b/>
        <vertAlign val="superscript"/>
        <sz val="10"/>
        <rFont val="Calibri"/>
        <family val="2"/>
        <scheme val="minor"/>
      </rPr>
      <t>8</t>
    </r>
  </si>
  <si>
    <r>
      <t>tons/ac</t>
    </r>
    <r>
      <rPr>
        <b/>
        <vertAlign val="superscript"/>
        <sz val="10"/>
        <rFont val="Calibri"/>
        <family val="2"/>
        <scheme val="minor"/>
      </rPr>
      <t>9</t>
    </r>
  </si>
  <si>
    <r>
      <t>%</t>
    </r>
    <r>
      <rPr>
        <b/>
        <vertAlign val="superscript"/>
        <sz val="10"/>
        <color theme="1"/>
        <rFont val="Calibri"/>
        <family val="2"/>
        <scheme val="minor"/>
      </rPr>
      <t>10</t>
    </r>
  </si>
  <si>
    <r>
      <t>tons/ac</t>
    </r>
    <r>
      <rPr>
        <b/>
        <vertAlign val="superscript"/>
        <sz val="10"/>
        <color theme="1"/>
        <rFont val="Calibri"/>
        <family val="2"/>
        <scheme val="minor"/>
      </rPr>
      <t>11</t>
    </r>
  </si>
  <si>
    <r>
      <rPr>
        <b/>
        <vertAlign val="superscript"/>
        <sz val="11"/>
        <color theme="1"/>
        <rFont val="Calibri"/>
        <family val="2"/>
        <scheme val="minor"/>
      </rPr>
      <t>1</t>
    </r>
    <r>
      <rPr>
        <b/>
        <sz val="11"/>
        <color theme="1"/>
        <rFont val="Calibri"/>
        <family val="2"/>
        <scheme val="minor"/>
      </rPr>
      <t xml:space="preserve"> Traits: </t>
    </r>
    <r>
      <rPr>
        <sz val="11"/>
        <color theme="1"/>
        <rFont val="Calibri"/>
        <family val="2"/>
        <scheme val="minor"/>
      </rPr>
      <t xml:space="preserve">See tab " Trait Key" for individual trait designation. </t>
    </r>
  </si>
  <si>
    <r>
      <rPr>
        <b/>
        <vertAlign val="superscript"/>
        <sz val="11"/>
        <color theme="1"/>
        <rFont val="Calibri"/>
        <family val="2"/>
        <scheme val="minor"/>
      </rPr>
      <t xml:space="preserve">2 </t>
    </r>
    <r>
      <rPr>
        <b/>
        <sz val="11"/>
        <color theme="1"/>
        <rFont val="Calibri"/>
        <family val="2"/>
        <scheme val="minor"/>
      </rPr>
      <t xml:space="preserve">Dry Matter: </t>
    </r>
    <r>
      <rPr>
        <sz val="11"/>
        <color theme="1"/>
        <rFont val="Calibri"/>
        <family val="2"/>
        <scheme val="minor"/>
      </rPr>
      <t>Tables are sorted by dry matter. Avoid making comparisons with hybrids that differ significantly in dry matter.</t>
    </r>
  </si>
  <si>
    <r>
      <rPr>
        <b/>
        <vertAlign val="superscript"/>
        <sz val="11"/>
        <color theme="1"/>
        <rFont val="Calibri"/>
        <family val="2"/>
        <scheme val="minor"/>
      </rPr>
      <t xml:space="preserve">3 </t>
    </r>
    <r>
      <rPr>
        <b/>
        <sz val="11"/>
        <color theme="1"/>
        <rFont val="Calibri"/>
        <family val="2"/>
        <scheme val="minor"/>
      </rPr>
      <t>NIRS</t>
    </r>
    <r>
      <rPr>
        <sz val="11"/>
        <color theme="1"/>
        <rFont val="Calibri"/>
        <family val="2"/>
        <scheme val="minor"/>
      </rPr>
      <t>: Near Infrared Spectroscopy</t>
    </r>
  </si>
  <si>
    <r>
      <rPr>
        <b/>
        <vertAlign val="superscript"/>
        <sz val="11"/>
        <rFont val="Calibri"/>
        <family val="2"/>
        <scheme val="minor"/>
      </rPr>
      <t>4</t>
    </r>
    <r>
      <rPr>
        <b/>
        <sz val="11"/>
        <rFont val="Calibri"/>
        <family val="2"/>
        <scheme val="minor"/>
      </rPr>
      <t xml:space="preserve"> aNDFom</t>
    </r>
    <r>
      <rPr>
        <sz val="11"/>
        <rFont val="Calibri"/>
        <family val="2"/>
        <scheme val="minor"/>
      </rPr>
      <t>: aNDF on an ash-free basis.</t>
    </r>
  </si>
  <si>
    <r>
      <rPr>
        <b/>
        <vertAlign val="superscript"/>
        <sz val="11"/>
        <rFont val="Calibri"/>
        <family val="2"/>
        <scheme val="minor"/>
      </rPr>
      <t>5</t>
    </r>
    <r>
      <rPr>
        <b/>
        <sz val="11"/>
        <rFont val="Calibri"/>
        <family val="2"/>
        <scheme val="minor"/>
      </rPr>
      <t xml:space="preserve"> TFA:</t>
    </r>
    <r>
      <rPr>
        <sz val="11"/>
        <rFont val="Calibri"/>
        <family val="2"/>
        <scheme val="minor"/>
      </rPr>
      <t xml:space="preserve"> Total Fatty Acids.</t>
    </r>
  </si>
  <si>
    <r>
      <rPr>
        <b/>
        <vertAlign val="superscript"/>
        <sz val="11"/>
        <color rgb="FF000000"/>
        <rFont val="Calibri"/>
        <family val="2"/>
        <scheme val="minor"/>
      </rPr>
      <t xml:space="preserve">6 </t>
    </r>
    <r>
      <rPr>
        <b/>
        <sz val="11"/>
        <color rgb="FF000000"/>
        <rFont val="Calibri"/>
        <family val="2"/>
        <scheme val="minor"/>
      </rPr>
      <t xml:space="preserve">IVSD: </t>
    </r>
    <r>
      <rPr>
        <sz val="11"/>
        <color rgb="FF000000"/>
        <rFont val="Calibri"/>
        <family val="2"/>
        <scheme val="minor"/>
      </rPr>
      <t xml:space="preserve">Starch digestibiliy (% of starch) is analyzed by an in vitro wet chemistry method on samples ground through a 1-mm screen and incubated for 4 hours (IVSD). </t>
    </r>
  </si>
  <si>
    <r>
      <rPr>
        <b/>
        <vertAlign val="superscript"/>
        <sz val="11"/>
        <color rgb="FF000000"/>
        <rFont val="Calibri"/>
        <family val="2"/>
        <scheme val="minor"/>
      </rPr>
      <t xml:space="preserve">7 </t>
    </r>
    <r>
      <rPr>
        <b/>
        <sz val="11"/>
        <color rgb="FF000000"/>
        <rFont val="Calibri"/>
        <family val="2"/>
        <scheme val="minor"/>
      </rPr>
      <t>NDFD30</t>
    </r>
    <r>
      <rPr>
        <sz val="11"/>
        <color rgb="FF000000"/>
        <rFont val="Calibri"/>
        <family val="2"/>
        <scheme val="minor"/>
      </rPr>
      <t>: is analyzed by an in vitro wet chemistry method on samples ground through a 1-mm screen and incubated for 30 hours</t>
    </r>
  </si>
  <si>
    <r>
      <rPr>
        <b/>
        <vertAlign val="superscript"/>
        <sz val="11"/>
        <rFont val="Calibri"/>
        <family val="2"/>
        <scheme val="minor"/>
      </rPr>
      <t>8</t>
    </r>
    <r>
      <rPr>
        <vertAlign val="superscript"/>
        <sz val="11"/>
        <rFont val="Calibri"/>
        <family val="2"/>
        <scheme val="minor"/>
      </rPr>
      <t xml:space="preserve"> </t>
    </r>
    <r>
      <rPr>
        <b/>
        <sz val="11"/>
        <rFont val="Calibri"/>
        <family val="2"/>
        <scheme val="minor"/>
      </rPr>
      <t>Yield:</t>
    </r>
    <r>
      <rPr>
        <b/>
        <vertAlign val="superscript"/>
        <sz val="11"/>
        <rFont val="Calibri"/>
        <family val="2"/>
        <scheme val="minor"/>
      </rPr>
      <t xml:space="preserve"> </t>
    </r>
    <r>
      <rPr>
        <sz val="11"/>
        <rFont val="Calibri"/>
        <family val="2"/>
        <scheme val="minor"/>
      </rPr>
      <t>Silage yields are expressed on a 35 percent DM basis; all other parameters are expressed on a dry matter basis.</t>
    </r>
  </si>
  <si>
    <r>
      <rPr>
        <b/>
        <vertAlign val="superscript"/>
        <sz val="11"/>
        <rFont val="Calibri"/>
        <family val="2"/>
        <scheme val="minor"/>
      </rPr>
      <t xml:space="preserve">9 </t>
    </r>
    <r>
      <rPr>
        <b/>
        <sz val="11"/>
        <rFont val="Calibri"/>
        <family val="2"/>
        <scheme val="minor"/>
      </rPr>
      <t>OM Yield:</t>
    </r>
    <r>
      <rPr>
        <sz val="11"/>
        <rFont val="Calibri"/>
        <family val="2"/>
        <scheme val="minor"/>
      </rPr>
      <t xml:space="preserve"> silage yield (tons/ac) expressed on an organic matter (OM) basis.</t>
    </r>
  </si>
  <si>
    <r>
      <rPr>
        <b/>
        <vertAlign val="superscript"/>
        <sz val="11"/>
        <rFont val="Calibri"/>
        <family val="2"/>
        <scheme val="minor"/>
      </rPr>
      <t xml:space="preserve">10 </t>
    </r>
    <r>
      <rPr>
        <b/>
        <sz val="11"/>
        <rFont val="Calibri"/>
        <family val="2"/>
        <scheme val="minor"/>
      </rPr>
      <t xml:space="preserve">OMD: Organic Matter Digestibility - </t>
    </r>
    <r>
      <rPr>
        <sz val="11"/>
        <rFont val="Calibri"/>
        <family val="2"/>
        <scheme val="minor"/>
      </rPr>
      <t xml:space="preserve">Please see "OMD Story" tab for information on how to use this column
</t>
    </r>
  </si>
  <si>
    <r>
      <rPr>
        <b/>
        <vertAlign val="superscript"/>
        <sz val="11"/>
        <rFont val="Calibri"/>
        <family val="2"/>
        <scheme val="minor"/>
      </rPr>
      <t xml:space="preserve">11 </t>
    </r>
    <r>
      <rPr>
        <b/>
        <sz val="11"/>
        <rFont val="Calibri"/>
        <family val="2"/>
        <scheme val="minor"/>
      </rPr>
      <t xml:space="preserve">DOM Yield: </t>
    </r>
    <r>
      <rPr>
        <sz val="11"/>
        <rFont val="Calibri"/>
        <family val="2"/>
        <scheme val="minor"/>
      </rPr>
      <t>Yield of digestible organic matter.</t>
    </r>
  </si>
  <si>
    <r>
      <rPr>
        <b/>
        <sz val="11"/>
        <color rgb="FF000000"/>
        <rFont val="Calibri"/>
        <family val="2"/>
      </rPr>
      <t xml:space="preserve">NS </t>
    </r>
    <r>
      <rPr>
        <sz val="11"/>
        <color rgb="FF000000"/>
        <rFont val="Calibri"/>
        <family val="2"/>
      </rPr>
      <t>= Not Significant</t>
    </r>
  </si>
  <si>
    <t>Penn State/PDMP Corn Silage Hybrid Testing Program 2020</t>
  </si>
  <si>
    <t>This report is prepared by: Alex Hristov (PSU Animal Sciences), Chris Canale (Cargill), Dayton Spackman (PSU Plant Science), and James Breining (PSU Plant Science).</t>
  </si>
  <si>
    <t>Dayton Spackman</t>
  </si>
  <si>
    <t>djs5487@gmail.com</t>
  </si>
  <si>
    <t>Prepared by Alex Hristov (PSU Animal Sciences), Chris Canale (Cargill), Dayton Spackman(PSU Plant Science), and James Breining (PSU Plant Science).</t>
  </si>
  <si>
    <t>Prepared by Alex Hristov (PSU Animal Sciences), Chris Canale (Cargill), Dayton Spackman (PSU Plant Science), and James Breining (PSU Plant Science).</t>
  </si>
  <si>
    <t>Bainbridge, PA</t>
  </si>
  <si>
    <t>Meadow-Vista Dairy</t>
  </si>
  <si>
    <t>Lansdale Loam</t>
  </si>
  <si>
    <t>Credit Extra 2.25qts, Mesotrione 6oz, Brawl ATZ 1.8qt</t>
  </si>
  <si>
    <t>none</t>
  </si>
  <si>
    <t>Corn silage/rye forage</t>
  </si>
  <si>
    <t>15 gal/A UAN</t>
  </si>
  <si>
    <t>Defcon 4.67G</t>
  </si>
  <si>
    <t>9000 gallon dairy</t>
  </si>
  <si>
    <t>sidedress 110 lbs N liquid nitrogen-injected</t>
  </si>
  <si>
    <t>May 12th-June 1st</t>
  </si>
  <si>
    <t>August 1st - August 27th</t>
  </si>
  <si>
    <t>https://climate.com</t>
  </si>
  <si>
    <r>
      <t>%Starch</t>
    </r>
    <r>
      <rPr>
        <b/>
        <vertAlign val="superscript"/>
        <sz val="10"/>
        <color theme="1"/>
        <rFont val="Calibri"/>
        <family val="2"/>
        <scheme val="minor"/>
      </rPr>
      <t>7</t>
    </r>
  </si>
  <si>
    <r>
      <t>%NDF</t>
    </r>
    <r>
      <rPr>
        <b/>
        <vertAlign val="superscript"/>
        <sz val="10"/>
        <color theme="1"/>
        <rFont val="Calibri"/>
        <family val="2"/>
        <scheme val="minor"/>
      </rPr>
      <t>6</t>
    </r>
  </si>
  <si>
    <t xml:space="preserve">This field was planted on May 12. There was some grass pressure at the rear of plot and a post herbicide application was applied. Overall, this site had extremely fast emergence and corn looked good. Very tall plants and nice ears. Rainfall was less than normal during grain fill and the ears were smaller than normal. Performance was still very good.  </t>
  </si>
  <si>
    <t>115-120 day means</t>
  </si>
  <si>
    <t>Medium-Late (107-114 day) RM Silage Hybrids</t>
  </si>
  <si>
    <t>Medium-Late maturity (107-118) day RM silage hybrids in Bainbridge, PA</t>
  </si>
  <si>
    <t>107-114 day means</t>
  </si>
  <si>
    <t>Seed Consultants</t>
  </si>
  <si>
    <t>SCS 1071AM</t>
  </si>
  <si>
    <t>Agrigold</t>
  </si>
  <si>
    <t>A641-06STXRIB</t>
  </si>
  <si>
    <t>Channel</t>
  </si>
  <si>
    <t>Channel 213-93STXRIB</t>
  </si>
  <si>
    <t>Blue River Organic</t>
  </si>
  <si>
    <t>68C37</t>
  </si>
  <si>
    <t>conv.</t>
  </si>
  <si>
    <t>Dekalb</t>
  </si>
  <si>
    <t>DKC64-44RIB</t>
  </si>
  <si>
    <t>Kings Agriseeds</t>
  </si>
  <si>
    <t>RT 63T13</t>
  </si>
  <si>
    <t>SCS 1141AM</t>
  </si>
  <si>
    <t>SCS 1121AM</t>
  </si>
  <si>
    <t>Pioneer</t>
  </si>
  <si>
    <t>P1380Q</t>
  </si>
  <si>
    <t>DKC62-53RIB</t>
  </si>
  <si>
    <t>SCS 1111Q</t>
  </si>
  <si>
    <t>66G25</t>
  </si>
  <si>
    <t>Syngenta</t>
  </si>
  <si>
    <t>NK1239-5122</t>
  </si>
  <si>
    <t>64K93</t>
  </si>
  <si>
    <t>Local Seeds</t>
  </si>
  <si>
    <t>LC1488 VT2PRIB</t>
  </si>
  <si>
    <t>Nutrien Ag Solutions</t>
  </si>
  <si>
    <t>D53VC33</t>
  </si>
  <si>
    <t>LG Seeds</t>
  </si>
  <si>
    <t>LG62C35VT2RIB</t>
  </si>
  <si>
    <t>DKC63-57RIB</t>
  </si>
  <si>
    <t>Chemgro</t>
  </si>
  <si>
    <t>7305RDP</t>
  </si>
  <si>
    <t>Growmark FS</t>
  </si>
  <si>
    <t>FS 6797X RIB</t>
  </si>
  <si>
    <t>A6652STXRIB</t>
  </si>
  <si>
    <t>FS 6595X RIB</t>
  </si>
  <si>
    <t>A647-35-330</t>
  </si>
  <si>
    <t>Masters Choice</t>
  </si>
  <si>
    <t>MCT6552</t>
  </si>
  <si>
    <t>P1847AMXT</t>
  </si>
  <si>
    <t>LC1688 SSXRIB</t>
  </si>
  <si>
    <t>LCX17-21 VT2PRIB</t>
  </si>
  <si>
    <t>FS 65R87SS</t>
  </si>
  <si>
    <t>D55VC80</t>
  </si>
  <si>
    <t>LG66C32VT2RIB</t>
  </si>
  <si>
    <t>7658G3</t>
  </si>
  <si>
    <t>LCX17-22 VT2P</t>
  </si>
  <si>
    <t>LCX15-20 VT2P</t>
  </si>
  <si>
    <t>NS</t>
  </si>
  <si>
    <r>
      <rPr>
        <b/>
        <sz val="11"/>
        <rFont val="Calibri"/>
        <family val="2"/>
        <scheme val="minor"/>
      </rPr>
      <t>Notes</t>
    </r>
    <r>
      <rPr>
        <sz val="11"/>
        <rFont val="Calibri"/>
        <family val="2"/>
        <scheme val="minor"/>
      </rPr>
      <t>: SEE BACKGROUND TAB</t>
    </r>
  </si>
  <si>
    <r>
      <rPr>
        <b/>
        <sz val="11"/>
        <rFont val="Calibri"/>
        <family val="2"/>
        <scheme val="minor"/>
      </rPr>
      <t xml:space="preserve">Cooperator: </t>
    </r>
    <r>
      <rPr>
        <sz val="11"/>
        <rFont val="Calibri"/>
        <family val="2"/>
        <scheme val="minor"/>
      </rPr>
      <t>Meadow Vista Dairy</t>
    </r>
  </si>
  <si>
    <t>Late (115-120 day) RM Silage Hybrids</t>
  </si>
  <si>
    <t>Brevant Seeds</t>
  </si>
  <si>
    <t>B14F89Q</t>
  </si>
  <si>
    <t>B13H87Q</t>
  </si>
  <si>
    <t>B15H98Q</t>
  </si>
  <si>
    <t>B15B75SX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</si>
</sst>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0.0"/>
    <numFmt numFmtId="165" formatCode="[$-409]mmmm\ d\,\ yyyy;@"/>
  </numFmts>
  <fonts count="46" x14ac:knownFonts="1">
    <font>
      <sz val="11"/>
      <color theme="1"/>
      <name val="Calibri"/>
      <family val="2"/>
      <scheme val="minor"/>
    </font>
    <font>
      <sz val="10"/>
      <name val="Arial"/>
      <family val="2"/>
    </font>
    <font>
      <sz val="10"/>
      <name val="Arial"/>
      <family val="2"/>
    </font>
    <font>
      <sz val="9"/>
      <name val="Arial"/>
      <family val="2"/>
    </font>
    <font>
      <sz val="8"/>
      <name val="Arial"/>
      <family val="2"/>
    </font>
    <font>
      <sz val="10"/>
      <name val="Times New Roman"/>
      <family val="1"/>
    </font>
    <font>
      <u/>
      <sz val="11"/>
      <color theme="10"/>
      <name val="Calibri"/>
      <family val="2"/>
      <scheme val="minor"/>
    </font>
    <font>
      <b/>
      <sz val="11"/>
      <color theme="1"/>
      <name val="Calibri"/>
      <family val="2"/>
      <scheme val="minor"/>
    </font>
    <font>
      <sz val="12"/>
      <name val="Calibri"/>
      <family val="2"/>
      <scheme val="minor"/>
    </font>
    <font>
      <sz val="12"/>
      <color theme="1"/>
      <name val="Calibri"/>
      <family val="2"/>
      <scheme val="minor"/>
    </font>
    <font>
      <b/>
      <sz val="10"/>
      <color theme="1"/>
      <name val="Calibri"/>
      <family val="2"/>
      <scheme val="minor"/>
    </font>
    <font>
      <sz val="10"/>
      <color theme="1"/>
      <name val="Calibri"/>
      <family val="2"/>
      <scheme val="minor"/>
    </font>
    <font>
      <b/>
      <sz val="11"/>
      <name val="Calibri"/>
      <family val="2"/>
      <scheme val="minor"/>
    </font>
    <font>
      <sz val="11"/>
      <name val="Calibri"/>
      <family val="2"/>
      <scheme val="minor"/>
    </font>
    <font>
      <b/>
      <sz val="16"/>
      <color theme="1"/>
      <name val="Calibri"/>
      <family val="2"/>
      <scheme val="minor"/>
    </font>
    <font>
      <b/>
      <sz val="14"/>
      <color theme="1"/>
      <name val="Calibri"/>
      <family val="2"/>
      <scheme val="minor"/>
    </font>
    <font>
      <b/>
      <sz val="14"/>
      <name val="Calibri"/>
      <family val="2"/>
      <scheme val="minor"/>
    </font>
    <font>
      <sz val="11"/>
      <color rgb="FF000000"/>
      <name val="Calibri"/>
      <family val="2"/>
    </font>
    <font>
      <sz val="12"/>
      <color theme="1"/>
      <name val="Arial"/>
      <family val="2"/>
    </font>
    <font>
      <sz val="26"/>
      <color theme="0"/>
      <name val="Arial"/>
      <family val="2"/>
    </font>
    <font>
      <sz val="11"/>
      <color theme="1"/>
      <name val="Arial"/>
      <family val="2"/>
    </font>
    <font>
      <b/>
      <sz val="12"/>
      <color theme="0"/>
      <name val="Arial"/>
      <family val="2"/>
    </font>
    <font>
      <i/>
      <sz val="10"/>
      <color theme="1"/>
      <name val="Arial"/>
      <family val="2"/>
    </font>
    <font>
      <b/>
      <sz val="12"/>
      <color theme="1"/>
      <name val="Arial"/>
      <family val="2"/>
    </font>
    <font>
      <i/>
      <sz val="12"/>
      <color theme="1"/>
      <name val="Arial"/>
      <family val="2"/>
    </font>
    <font>
      <i/>
      <sz val="10"/>
      <color indexed="8"/>
      <name val="Calibri"/>
      <family val="2"/>
    </font>
    <font>
      <b/>
      <sz val="10"/>
      <color indexed="8"/>
      <name val="Calibri"/>
      <family val="2"/>
    </font>
    <font>
      <u/>
      <sz val="10"/>
      <color theme="10"/>
      <name val="Calibri"/>
      <family val="2"/>
      <scheme val="minor"/>
    </font>
    <font>
      <b/>
      <vertAlign val="superscript"/>
      <sz val="11"/>
      <name val="Calibri"/>
      <family val="2"/>
      <scheme val="minor"/>
    </font>
    <font>
      <b/>
      <vertAlign val="superscript"/>
      <sz val="11"/>
      <color theme="1"/>
      <name val="Calibri"/>
      <family val="2"/>
      <scheme val="minor"/>
    </font>
    <font>
      <sz val="11"/>
      <color rgb="FF000000"/>
      <name val="Calibri"/>
      <family val="2"/>
      <scheme val="minor"/>
    </font>
    <font>
      <b/>
      <sz val="11"/>
      <color rgb="FF000000"/>
      <name val="Calibri"/>
      <family val="2"/>
      <scheme val="minor"/>
    </font>
    <font>
      <vertAlign val="superscript"/>
      <sz val="11"/>
      <name val="Calibri"/>
      <family val="2"/>
      <scheme val="minor"/>
    </font>
    <font>
      <b/>
      <sz val="11"/>
      <color rgb="FF000000"/>
      <name val="Calibri"/>
      <family val="2"/>
    </font>
    <font>
      <b/>
      <sz val="24"/>
      <name val="Calibri"/>
      <family val="2"/>
    </font>
    <font>
      <sz val="12"/>
      <name val="Calibri"/>
      <family val="2"/>
    </font>
    <font>
      <b/>
      <sz val="12"/>
      <name val="Calibri"/>
      <family val="2"/>
      <scheme val="minor"/>
    </font>
    <font>
      <b/>
      <i/>
      <sz val="12"/>
      <name val="Calibri"/>
      <family val="2"/>
      <scheme val="minor"/>
    </font>
    <font>
      <b/>
      <sz val="14"/>
      <name val="Calibri"/>
      <family val="2"/>
    </font>
    <font>
      <b/>
      <vertAlign val="superscript"/>
      <sz val="10"/>
      <color theme="1"/>
      <name val="Calibri"/>
      <family val="2"/>
      <scheme val="minor"/>
    </font>
    <font>
      <b/>
      <sz val="10"/>
      <name val="Calibri"/>
      <family val="2"/>
      <scheme val="minor"/>
    </font>
    <font>
      <b/>
      <vertAlign val="superscript"/>
      <sz val="10"/>
      <name val="Calibri"/>
      <family val="2"/>
      <scheme val="minor"/>
    </font>
    <font>
      <b/>
      <vertAlign val="superscript"/>
      <sz val="11"/>
      <color rgb="FF000000"/>
      <name val="Calibri"/>
      <family val="2"/>
      <scheme val="minor"/>
    </font>
    <font>
      <u/>
      <sz val="11"/>
      <color indexed="12"/>
      <name val="Calibri"/>
      <family val="2"/>
    </font>
    <font>
      <i/>
      <sz val="11"/>
      <color theme="1"/>
      <name val="Calibri"/>
      <family val="2"/>
      <scheme val="minor"/>
    </font>
    <font>
      <b/>
      <i/>
      <sz val="11"/>
      <color theme="1"/>
      <name val="Calibri"/>
      <family val="2"/>
      <scheme val="minor"/>
    </font>
  </fonts>
  <fills count="7">
    <fill>
      <patternFill patternType="none"/>
    </fill>
    <fill>
      <patternFill patternType="gray125"/>
    </fill>
    <fill>
      <patternFill patternType="solid">
        <fgColor theme="4" tint="0.59999389629810485"/>
        <bgColor indexed="64"/>
      </patternFill>
    </fill>
    <fill>
      <patternFill patternType="solid">
        <fgColor theme="4" tint="-0.499984740745262"/>
        <bgColor indexed="64"/>
      </patternFill>
    </fill>
    <fill>
      <patternFill patternType="solid">
        <fgColor theme="0" tint="-0.14999847407452621"/>
        <bgColor indexed="64"/>
      </patternFill>
    </fill>
    <fill>
      <patternFill patternType="solid">
        <fgColor theme="3" tint="0.59996337778862885"/>
        <bgColor indexed="64"/>
      </patternFill>
    </fill>
    <fill>
      <patternFill patternType="solid">
        <fgColor theme="3" tint="0.59999389629810485"/>
        <bgColor indexed="64"/>
      </patternFill>
    </fill>
  </fills>
  <borders count="24">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0" fontId="6" fillId="0" borderId="0" applyNumberFormat="0" applyFill="0" applyBorder="0" applyAlignment="0" applyProtection="0"/>
    <xf numFmtId="0" fontId="1" fillId="0" borderId="0"/>
    <xf numFmtId="0" fontId="2" fillId="0" borderId="0"/>
    <xf numFmtId="0" fontId="9" fillId="0" borderId="0"/>
    <xf numFmtId="0" fontId="9" fillId="0" borderId="0"/>
    <xf numFmtId="0" fontId="43" fillId="0" borderId="0" applyNumberFormat="0" applyFill="0" applyBorder="0" applyAlignment="0" applyProtection="0">
      <alignment vertical="top"/>
      <protection locked="0"/>
    </xf>
  </cellStyleXfs>
  <cellXfs count="315">
    <xf numFmtId="0" fontId="0" fillId="0" borderId="0" xfId="0"/>
    <xf numFmtId="0" fontId="3" fillId="0" borderId="0" xfId="0" applyFont="1"/>
    <xf numFmtId="0" fontId="4" fillId="0" borderId="0" xfId="0" applyFont="1"/>
    <xf numFmtId="0" fontId="1" fillId="0" borderId="0" xfId="0" applyFont="1"/>
    <xf numFmtId="0" fontId="0" fillId="0" borderId="0" xfId="0" applyAlignment="1">
      <alignment vertical="center"/>
    </xf>
    <xf numFmtId="0" fontId="8" fillId="0" borderId="0" xfId="0" applyFont="1" applyBorder="1" applyAlignment="1">
      <alignment vertical="center"/>
    </xf>
    <xf numFmtId="0" fontId="9" fillId="0" borderId="0" xfId="0" applyFont="1" applyAlignment="1">
      <alignment vertical="center"/>
    </xf>
    <xf numFmtId="0" fontId="0" fillId="0" borderId="0" xfId="0" applyBorder="1" applyAlignment="1">
      <alignment vertical="center"/>
    </xf>
    <xf numFmtId="0" fontId="9" fillId="0" borderId="0" xfId="0" applyFont="1" applyBorder="1" applyAlignment="1">
      <alignment vertical="center"/>
    </xf>
    <xf numFmtId="0" fontId="5" fillId="0" borderId="0" xfId="0" applyFont="1" applyBorder="1" applyAlignment="1">
      <alignment vertical="center"/>
    </xf>
    <xf numFmtId="0" fontId="8" fillId="0" borderId="0" xfId="0" applyFont="1" applyBorder="1" applyAlignment="1">
      <alignment horizontal="left" vertical="center"/>
    </xf>
    <xf numFmtId="0" fontId="13" fillId="0" borderId="0" xfId="0" applyFont="1" applyFill="1" applyBorder="1" applyAlignment="1">
      <alignment horizontal="center" vertical="center"/>
    </xf>
    <xf numFmtId="164" fontId="11" fillId="0" borderId="0" xfId="0" applyNumberFormat="1" applyFont="1" applyFill="1" applyBorder="1" applyAlignment="1">
      <alignment horizontal="center"/>
    </xf>
    <xf numFmtId="164" fontId="0" fillId="0" borderId="0" xfId="0" applyNumberFormat="1" applyFont="1" applyFill="1" applyBorder="1" applyAlignment="1">
      <alignment horizontal="center"/>
    </xf>
    <xf numFmtId="0" fontId="16" fillId="0" borderId="3" xfId="0" applyFont="1" applyBorder="1" applyAlignment="1">
      <alignment vertical="center"/>
    </xf>
    <xf numFmtId="0" fontId="5" fillId="0" borderId="1" xfId="0" applyFont="1" applyBorder="1" applyAlignment="1">
      <alignment vertical="center"/>
    </xf>
    <xf numFmtId="0" fontId="0" fillId="0" borderId="1" xfId="0" applyBorder="1" applyAlignment="1">
      <alignment vertical="center"/>
    </xf>
    <xf numFmtId="0" fontId="0" fillId="0" borderId="4" xfId="0" applyBorder="1" applyAlignment="1">
      <alignment vertical="center"/>
    </xf>
    <xf numFmtId="0" fontId="5" fillId="0" borderId="5" xfId="0" applyFont="1" applyBorder="1" applyAlignment="1">
      <alignment vertical="center"/>
    </xf>
    <xf numFmtId="0" fontId="0" fillId="0" borderId="6" xfId="0" applyBorder="1" applyAlignment="1">
      <alignment vertical="center"/>
    </xf>
    <xf numFmtId="0" fontId="15" fillId="0" borderId="5" xfId="0" applyFont="1" applyBorder="1" applyAlignment="1">
      <alignment vertical="center"/>
    </xf>
    <xf numFmtId="0" fontId="15" fillId="0" borderId="7" xfId="0" applyFont="1" applyBorder="1" applyAlignment="1">
      <alignment vertical="center"/>
    </xf>
    <xf numFmtId="0" fontId="0" fillId="0" borderId="0" xfId="0" applyFont="1" applyFill="1" applyBorder="1" applyAlignment="1">
      <alignment horizontal="left" vertical="center"/>
    </xf>
    <xf numFmtId="1" fontId="0" fillId="0" borderId="0" xfId="0" applyNumberFormat="1" applyFont="1" applyFill="1" applyBorder="1" applyAlignment="1">
      <alignment horizontal="center" vertical="center"/>
    </xf>
    <xf numFmtId="0" fontId="13" fillId="0" borderId="0" xfId="0" applyFont="1" applyFill="1" applyBorder="1" applyAlignment="1">
      <alignment vertical="center"/>
    </xf>
    <xf numFmtId="0" fontId="0" fillId="0" borderId="0" xfId="0" applyFont="1" applyFill="1" applyBorder="1" applyAlignment="1">
      <alignment vertical="center"/>
    </xf>
    <xf numFmtId="0" fontId="13" fillId="0" borderId="0" xfId="0" applyFont="1" applyFill="1" applyBorder="1" applyAlignment="1">
      <alignment horizontal="left" vertical="center"/>
    </xf>
    <xf numFmtId="0" fontId="16" fillId="0" borderId="15" xfId="0" applyFont="1" applyBorder="1" applyAlignment="1">
      <alignment vertical="center"/>
    </xf>
    <xf numFmtId="0" fontId="18" fillId="0" borderId="0" xfId="4" applyFont="1" applyAlignment="1">
      <alignment vertical="center"/>
    </xf>
    <xf numFmtId="0" fontId="18" fillId="0" borderId="0" xfId="4" applyFont="1" applyBorder="1" applyAlignment="1">
      <alignment vertical="center"/>
    </xf>
    <xf numFmtId="0" fontId="18" fillId="0" borderId="0" xfId="5" applyFont="1" applyAlignment="1">
      <alignment vertical="center"/>
    </xf>
    <xf numFmtId="1" fontId="7" fillId="0" borderId="0" xfId="0" applyNumberFormat="1" applyFont="1" applyFill="1" applyBorder="1" applyAlignment="1">
      <alignment horizontal="left" vertical="center"/>
    </xf>
    <xf numFmtId="0" fontId="12" fillId="0" borderId="0" xfId="0" applyFont="1" applyFill="1" applyBorder="1" applyAlignment="1">
      <alignment vertical="center"/>
    </xf>
    <xf numFmtId="0" fontId="12" fillId="0" borderId="0" xfId="0" applyFont="1" applyFill="1" applyBorder="1" applyAlignment="1">
      <alignment horizontal="right" vertical="center"/>
    </xf>
    <xf numFmtId="0" fontId="12" fillId="0" borderId="2" xfId="0" applyFont="1" applyFill="1" applyBorder="1" applyAlignment="1">
      <alignment vertical="center"/>
    </xf>
    <xf numFmtId="0" fontId="12" fillId="0" borderId="2" xfId="0" applyFont="1" applyFill="1" applyBorder="1" applyAlignment="1">
      <alignment horizontal="center" vertical="center"/>
    </xf>
    <xf numFmtId="1" fontId="7" fillId="0" borderId="0" xfId="0" applyNumberFormat="1" applyFont="1" applyFill="1" applyBorder="1" applyAlignment="1">
      <alignment horizontal="center" vertical="center"/>
    </xf>
    <xf numFmtId="0" fontId="7" fillId="0" borderId="3" xfId="0" applyFont="1" applyBorder="1" applyAlignment="1">
      <alignment vertical="center"/>
    </xf>
    <xf numFmtId="0" fontId="7" fillId="0" borderId="7" xfId="0" applyFont="1" applyBorder="1" applyAlignment="1">
      <alignment vertical="center"/>
    </xf>
    <xf numFmtId="0" fontId="6" fillId="0" borderId="1" xfId="1" applyBorder="1" applyAlignment="1">
      <alignment horizontal="left" vertical="top" wrapText="1"/>
    </xf>
    <xf numFmtId="0" fontId="6" fillId="0" borderId="4" xfId="1" applyBorder="1" applyAlignment="1">
      <alignment horizontal="left" vertical="top" wrapText="1"/>
    </xf>
    <xf numFmtId="2" fontId="7" fillId="0" borderId="0" xfId="0" applyNumberFormat="1" applyFont="1" applyFill="1" applyBorder="1" applyAlignment="1">
      <alignment horizontal="center" vertical="center"/>
    </xf>
    <xf numFmtId="0" fontId="0" fillId="0" borderId="0" xfId="0" applyAlignment="1">
      <alignment horizontal="center"/>
    </xf>
    <xf numFmtId="0" fontId="6" fillId="0" borderId="1" xfId="1" applyBorder="1"/>
    <xf numFmtId="0" fontId="10" fillId="0" borderId="10" xfId="0" applyFont="1" applyFill="1" applyBorder="1" applyAlignment="1">
      <alignment horizontal="center"/>
    </xf>
    <xf numFmtId="0" fontId="0" fillId="0" borderId="10" xfId="0" applyFont="1" applyFill="1" applyBorder="1" applyAlignment="1">
      <alignment horizontal="center"/>
    </xf>
    <xf numFmtId="1" fontId="0" fillId="0" borderId="0" xfId="0" applyNumberFormat="1" applyFont="1" applyFill="1" applyBorder="1" applyAlignment="1">
      <alignment horizontal="center"/>
    </xf>
    <xf numFmtId="164" fontId="0" fillId="0" borderId="10" xfId="0" applyNumberFormat="1" applyFont="1" applyFill="1" applyBorder="1" applyAlignment="1">
      <alignment horizontal="center"/>
    </xf>
    <xf numFmtId="164" fontId="11" fillId="0" borderId="10" xfId="0" applyNumberFormat="1" applyFont="1" applyFill="1" applyBorder="1" applyAlignment="1">
      <alignment horizontal="center"/>
    </xf>
    <xf numFmtId="0" fontId="0" fillId="0" borderId="7" xfId="0" applyBorder="1"/>
    <xf numFmtId="0" fontId="0" fillId="0" borderId="3" xfId="0" applyFont="1" applyFill="1" applyBorder="1" applyAlignment="1">
      <alignment horizontal="left" vertical="center"/>
    </xf>
    <xf numFmtId="1" fontId="0" fillId="0" borderId="1" xfId="0" applyNumberFormat="1" applyFont="1" applyFill="1" applyBorder="1" applyAlignment="1">
      <alignment horizontal="center" vertical="center"/>
    </xf>
    <xf numFmtId="0" fontId="0" fillId="0" borderId="1" xfId="0" applyFont="1" applyFill="1" applyBorder="1" applyAlignment="1">
      <alignment vertical="center"/>
    </xf>
    <xf numFmtId="0" fontId="0" fillId="0" borderId="4" xfId="0" applyFont="1" applyFill="1" applyBorder="1" applyAlignment="1">
      <alignment vertical="center"/>
    </xf>
    <xf numFmtId="1" fontId="0" fillId="0" borderId="6" xfId="0" applyNumberFormat="1" applyFont="1" applyFill="1" applyBorder="1" applyAlignment="1">
      <alignment horizontal="center" vertical="center"/>
    </xf>
    <xf numFmtId="165" fontId="17" fillId="0" borderId="5" xfId="0" applyNumberFormat="1" applyFont="1" applyFill="1" applyBorder="1" applyAlignment="1">
      <alignment horizontal="left" vertical="center"/>
    </xf>
    <xf numFmtId="0" fontId="0" fillId="0" borderId="6" xfId="0" applyFont="1" applyFill="1" applyBorder="1" applyAlignment="1">
      <alignment vertical="center"/>
    </xf>
    <xf numFmtId="0" fontId="0" fillId="0" borderId="5" xfId="0" applyBorder="1" applyAlignment="1">
      <alignment horizontal="left" vertical="center"/>
    </xf>
    <xf numFmtId="0" fontId="0" fillId="0" borderId="5" xfId="0" applyBorder="1" applyAlignment="1">
      <alignment horizontal="left"/>
    </xf>
    <xf numFmtId="0" fontId="0" fillId="0" borderId="6" xfId="0" applyFont="1" applyFill="1" applyBorder="1" applyAlignment="1">
      <alignment horizontal="left" vertical="center"/>
    </xf>
    <xf numFmtId="49" fontId="13" fillId="0" borderId="5" xfId="0" applyNumberFormat="1" applyFont="1" applyFill="1" applyBorder="1" applyAlignment="1">
      <alignment horizontal="left" vertical="center"/>
    </xf>
    <xf numFmtId="49" fontId="0" fillId="0" borderId="5" xfId="0" applyNumberFormat="1" applyFill="1" applyBorder="1"/>
    <xf numFmtId="165" fontId="0" fillId="0" borderId="5" xfId="0" applyNumberFormat="1" applyBorder="1" applyAlignment="1">
      <alignment horizontal="left"/>
    </xf>
    <xf numFmtId="1" fontId="0" fillId="0" borderId="2" xfId="0" applyNumberFormat="1" applyFont="1" applyFill="1" applyBorder="1" applyAlignment="1">
      <alignment horizontal="center" vertical="center"/>
    </xf>
    <xf numFmtId="1" fontId="0" fillId="0" borderId="8" xfId="0" applyNumberFormat="1" applyFont="1" applyFill="1" applyBorder="1" applyAlignment="1">
      <alignment horizontal="center" vertical="center"/>
    </xf>
    <xf numFmtId="0" fontId="10" fillId="0" borderId="18" xfId="0" applyFont="1" applyFill="1" applyBorder="1" applyAlignment="1">
      <alignment horizontal="center" vertical="center" wrapText="1"/>
    </xf>
    <xf numFmtId="0" fontId="10" fillId="0" borderId="18" xfId="0" applyFont="1" applyBorder="1" applyAlignment="1">
      <alignment horizontal="center"/>
    </xf>
    <xf numFmtId="0" fontId="10" fillId="0" borderId="18" xfId="0" applyFont="1" applyBorder="1" applyAlignment="1">
      <alignment horizontal="center" wrapText="1"/>
    </xf>
    <xf numFmtId="0" fontId="11" fillId="0" borderId="0" xfId="0" applyFont="1" applyAlignment="1">
      <alignment vertical="center"/>
    </xf>
    <xf numFmtId="0" fontId="11" fillId="0" borderId="18" xfId="0" applyFont="1" applyBorder="1" applyAlignment="1">
      <alignment horizontal="center"/>
    </xf>
    <xf numFmtId="0" fontId="11" fillId="0" borderId="18" xfId="0" applyFont="1" applyBorder="1" applyAlignment="1">
      <alignment horizontal="center" wrapText="1"/>
    </xf>
    <xf numFmtId="0" fontId="11" fillId="0" borderId="18" xfId="0" quotePrefix="1" applyFont="1" applyBorder="1" applyAlignment="1">
      <alignment horizontal="center" wrapText="1"/>
    </xf>
    <xf numFmtId="0" fontId="10" fillId="0" borderId="18" xfId="0" applyFont="1" applyFill="1" applyBorder="1" applyAlignment="1">
      <alignment horizontal="center" vertical="center"/>
    </xf>
    <xf numFmtId="0" fontId="11" fillId="0" borderId="18" xfId="0" applyFont="1" applyBorder="1" applyAlignment="1">
      <alignment horizontal="left" vertical="center"/>
    </xf>
    <xf numFmtId="0" fontId="11" fillId="0" borderId="18" xfId="0" applyFont="1" applyBorder="1" applyAlignment="1">
      <alignment horizontal="center" vertical="center"/>
    </xf>
    <xf numFmtId="0" fontId="10" fillId="0" borderId="18" xfId="0" quotePrefix="1" applyFont="1" applyBorder="1" applyAlignment="1">
      <alignment horizontal="center" vertical="center"/>
    </xf>
    <xf numFmtId="0" fontId="11" fillId="0" borderId="18" xfId="0" quotePrefix="1" applyFont="1" applyBorder="1" applyAlignment="1">
      <alignment horizontal="center" vertical="center"/>
    </xf>
    <xf numFmtId="0" fontId="11" fillId="0" borderId="18" xfId="0" applyFont="1" applyBorder="1" applyAlignment="1">
      <alignment horizontal="center" vertical="center" wrapText="1"/>
    </xf>
    <xf numFmtId="0" fontId="11" fillId="0" borderId="18" xfId="0" applyFont="1" applyBorder="1" applyAlignment="1">
      <alignment horizontal="left" vertical="center" wrapText="1"/>
    </xf>
    <xf numFmtId="0" fontId="11" fillId="0" borderId="18" xfId="0" quotePrefix="1" applyFont="1" applyBorder="1" applyAlignment="1">
      <alignment horizontal="center" vertical="center" wrapText="1"/>
    </xf>
    <xf numFmtId="0" fontId="10" fillId="0" borderId="0" xfId="0" applyFont="1" applyFill="1" applyAlignment="1">
      <alignment horizontal="center" vertical="center"/>
    </xf>
    <xf numFmtId="0" fontId="11" fillId="0" borderId="0" xfId="0" applyFont="1" applyAlignment="1">
      <alignment horizontal="center" vertical="center"/>
    </xf>
    <xf numFmtId="0" fontId="0" fillId="0" borderId="0" xfId="0" applyFont="1"/>
    <xf numFmtId="0" fontId="0" fillId="0" borderId="0" xfId="0" applyFont="1" applyFill="1" applyBorder="1" applyAlignment="1">
      <alignment horizontal="left" vertical="center" wrapText="1"/>
    </xf>
    <xf numFmtId="164" fontId="0" fillId="0" borderId="0" xfId="0" applyNumberFormat="1"/>
    <xf numFmtId="1" fontId="0" fillId="0" borderId="0" xfId="0" applyNumberFormat="1"/>
    <xf numFmtId="1" fontId="0" fillId="0" borderId="10" xfId="0" applyNumberFormat="1" applyFont="1" applyFill="1" applyBorder="1" applyAlignment="1">
      <alignment horizontal="center"/>
    </xf>
    <xf numFmtId="0" fontId="0" fillId="5" borderId="19" xfId="0" applyFont="1" applyFill="1" applyBorder="1" applyAlignment="1">
      <alignment horizontal="left" vertical="center" wrapText="1"/>
    </xf>
    <xf numFmtId="0" fontId="0" fillId="5" borderId="0" xfId="0" applyFont="1" applyFill="1" applyBorder="1" applyAlignment="1">
      <alignment horizontal="left" vertical="center" wrapText="1"/>
    </xf>
    <xf numFmtId="1" fontId="0" fillId="5" borderId="0" xfId="0" applyNumberFormat="1" applyFont="1" applyFill="1" applyBorder="1" applyAlignment="1">
      <alignment horizontal="center"/>
    </xf>
    <xf numFmtId="0" fontId="0" fillId="0" borderId="19" xfId="0" applyFont="1" applyFill="1" applyBorder="1" applyAlignment="1">
      <alignment horizontal="left" vertical="center"/>
    </xf>
    <xf numFmtId="0" fontId="0" fillId="5" borderId="19" xfId="0" applyFont="1" applyFill="1" applyBorder="1" applyAlignment="1">
      <alignment horizontal="left" vertical="center"/>
    </xf>
    <xf numFmtId="0" fontId="0" fillId="5" borderId="0" xfId="0" applyFont="1" applyFill="1" applyBorder="1" applyAlignment="1">
      <alignment horizontal="left" vertical="center"/>
    </xf>
    <xf numFmtId="1" fontId="0" fillId="5" borderId="0" xfId="0" applyNumberFormat="1" applyFont="1" applyFill="1" applyBorder="1" applyAlignment="1">
      <alignment horizontal="center" vertical="center"/>
    </xf>
    <xf numFmtId="0" fontId="0" fillId="0" borderId="0" xfId="0" applyAlignment="1">
      <alignment horizontal="left"/>
    </xf>
    <xf numFmtId="0" fontId="35" fillId="0" borderId="19" xfId="0" applyFont="1" applyBorder="1" applyAlignment="1">
      <alignment horizontal="left" vertical="top" wrapText="1"/>
    </xf>
    <xf numFmtId="0" fontId="35" fillId="0" borderId="0" xfId="0" applyFont="1" applyBorder="1" applyAlignment="1">
      <alignment horizontal="left" vertical="top" wrapText="1"/>
    </xf>
    <xf numFmtId="0" fontId="35" fillId="0" borderId="20" xfId="0" applyFont="1" applyBorder="1" applyAlignment="1">
      <alignment horizontal="left" vertical="top" wrapText="1"/>
    </xf>
    <xf numFmtId="0" fontId="30" fillId="0" borderId="20" xfId="0" applyFont="1" applyBorder="1" applyAlignment="1">
      <alignment horizontal="left" wrapText="1"/>
    </xf>
    <xf numFmtId="1" fontId="10" fillId="0" borderId="12" xfId="0" applyNumberFormat="1" applyFont="1" applyBorder="1" applyAlignment="1">
      <alignment horizontal="center"/>
    </xf>
    <xf numFmtId="164" fontId="10" fillId="0" borderId="13" xfId="0" quotePrefix="1" applyNumberFormat="1" applyFont="1" applyBorder="1" applyAlignment="1">
      <alignment horizontal="center"/>
    </xf>
    <xf numFmtId="164" fontId="40" fillId="0" borderId="12" xfId="0" applyNumberFormat="1" applyFont="1" applyBorder="1" applyAlignment="1">
      <alignment horizontal="center"/>
    </xf>
    <xf numFmtId="164" fontId="10" fillId="0" borderId="12" xfId="0" applyNumberFormat="1" applyFont="1" applyBorder="1" applyAlignment="1">
      <alignment horizontal="center"/>
    </xf>
    <xf numFmtId="164" fontId="10" fillId="0" borderId="13" xfId="0" applyNumberFormat="1" applyFont="1" applyBorder="1" applyAlignment="1">
      <alignment horizontal="center"/>
    </xf>
    <xf numFmtId="164" fontId="10" fillId="0" borderId="12" xfId="0" quotePrefix="1" applyNumberFormat="1" applyFont="1" applyBorder="1" applyAlignment="1">
      <alignment horizontal="center"/>
    </xf>
    <xf numFmtId="3" fontId="0" fillId="5" borderId="0" xfId="0" applyNumberFormat="1" applyFont="1" applyFill="1" applyBorder="1" applyAlignment="1">
      <alignment horizontal="center" vertical="center"/>
    </xf>
    <xf numFmtId="3" fontId="0" fillId="0" borderId="0" xfId="0" applyNumberFormat="1" applyFont="1" applyFill="1" applyBorder="1" applyAlignment="1">
      <alignment horizontal="center" vertical="center"/>
    </xf>
    <xf numFmtId="164" fontId="0" fillId="0" borderId="11" xfId="0" applyNumberFormat="1" applyFont="1" applyFill="1" applyBorder="1" applyAlignment="1">
      <alignment horizontal="center"/>
    </xf>
    <xf numFmtId="164" fontId="0" fillId="5" borderId="20" xfId="0" applyNumberFormat="1" applyFont="1" applyFill="1" applyBorder="1" applyAlignment="1">
      <alignment horizontal="center"/>
    </xf>
    <xf numFmtId="164" fontId="0" fillId="0" borderId="20" xfId="0" applyNumberFormat="1" applyFont="1" applyFill="1" applyBorder="1" applyAlignment="1">
      <alignment horizontal="center"/>
    </xf>
    <xf numFmtId="1" fontId="0" fillId="0" borderId="9" xfId="0" applyNumberFormat="1" applyBorder="1" applyAlignment="1">
      <alignment horizontal="left" vertical="center"/>
    </xf>
    <xf numFmtId="0" fontId="0" fillId="0" borderId="10" xfId="0" applyBorder="1" applyAlignment="1">
      <alignment horizontal="left"/>
    </xf>
    <xf numFmtId="164" fontId="0" fillId="0" borderId="10" xfId="0" applyNumberFormat="1" applyBorder="1" applyAlignment="1">
      <alignment horizontal="left"/>
    </xf>
    <xf numFmtId="0" fontId="0" fillId="0" borderId="19" xfId="0" applyBorder="1"/>
    <xf numFmtId="1" fontId="0" fillId="0" borderId="20" xfId="0" applyNumberFormat="1" applyBorder="1" applyAlignment="1">
      <alignment horizontal="center"/>
    </xf>
    <xf numFmtId="1" fontId="13" fillId="0" borderId="19" xfId="0" applyNumberFormat="1" applyFont="1" applyBorder="1"/>
    <xf numFmtId="0" fontId="30" fillId="0" borderId="20" xfId="0" applyFont="1" applyBorder="1"/>
    <xf numFmtId="0" fontId="30" fillId="0" borderId="19" xfId="0" applyFont="1" applyBorder="1"/>
    <xf numFmtId="1" fontId="13" fillId="0" borderId="20" xfId="0" applyNumberFormat="1" applyFont="1" applyBorder="1" applyAlignment="1">
      <alignment vertical="top"/>
    </xf>
    <xf numFmtId="1" fontId="13" fillId="0" borderId="19" xfId="0" applyNumberFormat="1" applyFont="1" applyBorder="1" applyAlignment="1">
      <alignment horizontal="left"/>
    </xf>
    <xf numFmtId="0" fontId="17" fillId="0" borderId="19" xfId="0" applyFont="1" applyBorder="1"/>
    <xf numFmtId="0" fontId="0" fillId="0" borderId="14" xfId="0" applyBorder="1"/>
    <xf numFmtId="0" fontId="0" fillId="0" borderId="12" xfId="0" applyBorder="1" applyAlignment="1">
      <alignment horizontal="center"/>
    </xf>
    <xf numFmtId="164" fontId="0" fillId="0" borderId="12" xfId="0" applyNumberFormat="1" applyBorder="1" applyAlignment="1">
      <alignment horizontal="center"/>
    </xf>
    <xf numFmtId="1" fontId="0" fillId="0" borderId="13" xfId="0" applyNumberFormat="1" applyBorder="1" applyAlignment="1">
      <alignment horizontal="center"/>
    </xf>
    <xf numFmtId="1" fontId="13" fillId="0" borderId="19" xfId="0" applyNumberFormat="1" applyFont="1" applyBorder="1" applyAlignment="1">
      <alignment vertical="center"/>
    </xf>
    <xf numFmtId="0" fontId="3" fillId="0" borderId="0" xfId="0" applyFont="1" applyFill="1"/>
    <xf numFmtId="0" fontId="0" fillId="0" borderId="0" xfId="0" applyFill="1"/>
    <xf numFmtId="0" fontId="0" fillId="0" borderId="0" xfId="0"/>
    <xf numFmtId="165" fontId="0" fillId="0" borderId="5" xfId="0" quotePrefix="1" applyNumberFormat="1" applyFont="1" applyFill="1" applyBorder="1" applyAlignment="1">
      <alignment horizontal="left" vertical="center"/>
    </xf>
    <xf numFmtId="1" fontId="13" fillId="0" borderId="0" xfId="0" applyNumberFormat="1" applyFont="1" applyFill="1" applyBorder="1" applyAlignment="1">
      <alignment horizontal="center" vertical="center"/>
    </xf>
    <xf numFmtId="0" fontId="11" fillId="0" borderId="0" xfId="0" applyFont="1" applyFill="1" applyBorder="1" applyAlignment="1">
      <alignment horizontal="center"/>
    </xf>
    <xf numFmtId="0" fontId="0" fillId="0" borderId="0" xfId="0" applyFont="1" applyFill="1" applyBorder="1" applyAlignment="1">
      <alignment horizontal="center"/>
    </xf>
    <xf numFmtId="164" fontId="10" fillId="0" borderId="0" xfId="0" applyNumberFormat="1" applyFont="1" applyFill="1" applyBorder="1" applyAlignment="1">
      <alignment horizontal="center"/>
    </xf>
    <xf numFmtId="164" fontId="7" fillId="0" borderId="0" xfId="0" applyNumberFormat="1" applyFont="1" applyFill="1" applyBorder="1" applyAlignment="1"/>
    <xf numFmtId="164" fontId="0" fillId="5" borderId="0" xfId="0" applyNumberFormat="1" applyFont="1" applyFill="1" applyBorder="1" applyAlignment="1">
      <alignment horizontal="center" vertical="center"/>
    </xf>
    <xf numFmtId="164" fontId="0" fillId="5" borderId="19" xfId="0" applyNumberFormat="1" applyFont="1" applyFill="1" applyBorder="1" applyAlignment="1">
      <alignment horizontal="center" vertical="center"/>
    </xf>
    <xf numFmtId="164" fontId="0" fillId="5" borderId="20" xfId="0" applyNumberFormat="1" applyFont="1" applyFill="1" applyBorder="1" applyAlignment="1">
      <alignment horizontal="center" vertical="center"/>
    </xf>
    <xf numFmtId="164" fontId="0" fillId="0" borderId="0" xfId="0" applyNumberFormat="1" applyFont="1" applyFill="1" applyBorder="1" applyAlignment="1">
      <alignment horizontal="center" vertical="center"/>
    </xf>
    <xf numFmtId="164" fontId="0" fillId="0" borderId="19" xfId="0" applyNumberFormat="1" applyFont="1" applyFill="1" applyBorder="1" applyAlignment="1">
      <alignment horizontal="center" vertical="center"/>
    </xf>
    <xf numFmtId="164" fontId="0" fillId="0" borderId="20" xfId="0" applyNumberFormat="1" applyFont="1" applyFill="1" applyBorder="1" applyAlignment="1">
      <alignment horizontal="center" vertical="center"/>
    </xf>
    <xf numFmtId="164" fontId="10" fillId="0" borderId="13" xfId="0" applyNumberFormat="1" applyFont="1" applyFill="1" applyBorder="1" applyAlignment="1">
      <alignment horizontal="center"/>
    </xf>
    <xf numFmtId="164" fontId="10" fillId="0" borderId="14" xfId="0" applyNumberFormat="1" applyFont="1" applyFill="1" applyBorder="1" applyAlignment="1">
      <alignment horizontal="center"/>
    </xf>
    <xf numFmtId="0" fontId="0" fillId="0" borderId="19" xfId="0" applyFont="1" applyFill="1" applyBorder="1" applyAlignment="1">
      <alignment horizontal="left" vertical="center" wrapText="1"/>
    </xf>
    <xf numFmtId="0" fontId="0" fillId="0" borderId="0" xfId="0" applyNumberFormat="1" applyFont="1" applyFill="1" applyBorder="1" applyAlignment="1">
      <alignment horizontal="center"/>
    </xf>
    <xf numFmtId="0" fontId="0" fillId="0" borderId="0" xfId="0" applyNumberFormat="1" applyFont="1" applyFill="1" applyBorder="1" applyAlignment="1">
      <alignment horizontal="center" vertical="center"/>
    </xf>
    <xf numFmtId="0" fontId="12" fillId="0" borderId="21" xfId="0" applyFont="1" applyBorder="1" applyAlignment="1">
      <alignment horizontal="left" vertical="center"/>
    </xf>
    <xf numFmtId="0" fontId="12" fillId="0" borderId="22" xfId="0" applyFont="1" applyBorder="1" applyAlignment="1">
      <alignment horizontal="left" vertical="center"/>
    </xf>
    <xf numFmtId="0" fontId="12" fillId="0" borderId="23" xfId="0" applyFont="1" applyBorder="1" applyAlignment="1">
      <alignment horizontal="left" vertical="center"/>
    </xf>
    <xf numFmtId="0" fontId="0" fillId="6" borderId="19" xfId="0" applyFont="1" applyFill="1" applyBorder="1" applyAlignment="1">
      <alignment horizontal="left" vertical="center"/>
    </xf>
    <xf numFmtId="0" fontId="0" fillId="6" borderId="0" xfId="0" applyFont="1" applyFill="1" applyBorder="1" applyAlignment="1">
      <alignment horizontal="left" vertical="center" wrapText="1"/>
    </xf>
    <xf numFmtId="1" fontId="0" fillId="6" borderId="0" xfId="0" applyNumberFormat="1" applyFont="1" applyFill="1" applyBorder="1" applyAlignment="1">
      <alignment horizontal="center"/>
    </xf>
    <xf numFmtId="1" fontId="0" fillId="6" borderId="0" xfId="0" applyNumberFormat="1" applyFont="1" applyFill="1" applyBorder="1" applyAlignment="1">
      <alignment horizontal="center" vertical="center"/>
    </xf>
    <xf numFmtId="3" fontId="0" fillId="6" borderId="0" xfId="0" applyNumberFormat="1" applyFont="1" applyFill="1" applyBorder="1" applyAlignment="1">
      <alignment horizontal="center" vertical="center"/>
    </xf>
    <xf numFmtId="164" fontId="0" fillId="6" borderId="20" xfId="0" applyNumberFormat="1" applyFont="1" applyFill="1" applyBorder="1" applyAlignment="1">
      <alignment horizontal="center"/>
    </xf>
    <xf numFmtId="164" fontId="0" fillId="6" borderId="0" xfId="0" applyNumberFormat="1" applyFont="1" applyFill="1" applyBorder="1" applyAlignment="1">
      <alignment horizontal="center" vertical="center"/>
    </xf>
    <xf numFmtId="164" fontId="0" fillId="6" borderId="19" xfId="0" applyNumberFormat="1" applyFont="1" applyFill="1" applyBorder="1" applyAlignment="1">
      <alignment horizontal="center" vertical="center"/>
    </xf>
    <xf numFmtId="164" fontId="0" fillId="6" borderId="20" xfId="0" applyNumberFormat="1" applyFont="1" applyFill="1" applyBorder="1" applyAlignment="1">
      <alignment horizontal="center" vertical="center"/>
    </xf>
    <xf numFmtId="0" fontId="0" fillId="6" borderId="19" xfId="0" applyFont="1" applyFill="1" applyBorder="1" applyAlignment="1">
      <alignment horizontal="left" vertical="center" wrapText="1"/>
    </xf>
    <xf numFmtId="0" fontId="12" fillId="6" borderId="21" xfId="0" applyFont="1" applyFill="1" applyBorder="1" applyAlignment="1">
      <alignment horizontal="left" vertical="center"/>
    </xf>
    <xf numFmtId="0" fontId="12" fillId="6" borderId="22" xfId="0" applyFont="1" applyFill="1" applyBorder="1" applyAlignment="1">
      <alignment horizontal="left" vertical="center"/>
    </xf>
    <xf numFmtId="0" fontId="12" fillId="6" borderId="12" xfId="0" applyFont="1" applyFill="1" applyBorder="1" applyAlignment="1">
      <alignment horizontal="left" vertical="center"/>
    </xf>
    <xf numFmtId="0" fontId="12" fillId="6" borderId="13" xfId="0" applyFont="1" applyFill="1" applyBorder="1" applyAlignment="1">
      <alignment horizontal="left" vertical="center"/>
    </xf>
    <xf numFmtId="164" fontId="12" fillId="6" borderId="12" xfId="0" applyNumberFormat="1" applyFont="1" applyFill="1" applyBorder="1" applyAlignment="1">
      <alignment horizontal="left" vertical="center"/>
    </xf>
    <xf numFmtId="0" fontId="31" fillId="0" borderId="0" xfId="0" applyFont="1" applyBorder="1"/>
    <xf numFmtId="0" fontId="0" fillId="0" borderId="10" xfId="0" applyFont="1" applyFill="1" applyBorder="1" applyAlignment="1"/>
    <xf numFmtId="1" fontId="0" fillId="0" borderId="11" xfId="0" applyNumberFormat="1" applyBorder="1" applyAlignment="1">
      <alignment horizontal="left"/>
    </xf>
    <xf numFmtId="0" fontId="0" fillId="0" borderId="0" xfId="0" applyBorder="1" applyAlignment="1">
      <alignment horizontal="center"/>
    </xf>
    <xf numFmtId="164" fontId="0" fillId="0" borderId="0" xfId="0" applyNumberFormat="1" applyBorder="1" applyAlignment="1">
      <alignment horizontal="center"/>
    </xf>
    <xf numFmtId="0" fontId="30" fillId="0" borderId="0" xfId="0" applyFont="1" applyBorder="1"/>
    <xf numFmtId="0" fontId="0" fillId="0" borderId="0" xfId="0" applyBorder="1"/>
    <xf numFmtId="0" fontId="30" fillId="0" borderId="0" xfId="0" applyFont="1" applyBorder="1" applyAlignment="1">
      <alignment horizontal="left" wrapText="1"/>
    </xf>
    <xf numFmtId="1" fontId="13" fillId="0" borderId="0" xfId="0" applyNumberFormat="1" applyFont="1" applyBorder="1" applyAlignment="1">
      <alignment vertical="top"/>
    </xf>
    <xf numFmtId="0" fontId="0" fillId="0" borderId="5" xfId="0" applyFill="1" applyBorder="1" applyAlignment="1">
      <alignment horizontal="left"/>
    </xf>
    <xf numFmtId="164" fontId="7" fillId="0" borderId="9" xfId="0" applyNumberFormat="1" applyFont="1" applyFill="1" applyBorder="1" applyAlignment="1">
      <alignment horizontal="center"/>
    </xf>
    <xf numFmtId="164" fontId="7" fillId="0" borderId="10" xfId="0" applyNumberFormat="1" applyFont="1" applyFill="1" applyBorder="1" applyAlignment="1">
      <alignment horizontal="center" vertical="center"/>
    </xf>
    <xf numFmtId="164" fontId="7" fillId="0" borderId="10" xfId="0" applyNumberFormat="1" applyFont="1" applyFill="1" applyBorder="1" applyAlignment="1">
      <alignment horizontal="center"/>
    </xf>
    <xf numFmtId="164" fontId="7" fillId="0" borderId="11" xfId="0" applyNumberFormat="1" applyFont="1" applyFill="1" applyBorder="1" applyAlignment="1">
      <alignment horizontal="center" vertical="center"/>
    </xf>
    <xf numFmtId="164" fontId="7" fillId="0" borderId="14" xfId="0" applyNumberFormat="1" applyFont="1" applyFill="1" applyBorder="1" applyAlignment="1">
      <alignment horizontal="center"/>
    </xf>
    <xf numFmtId="164" fontId="7" fillId="0" borderId="12" xfId="0" applyNumberFormat="1" applyFont="1" applyFill="1" applyBorder="1" applyAlignment="1">
      <alignment horizontal="center" vertical="center"/>
    </xf>
    <xf numFmtId="164" fontId="7" fillId="0" borderId="12" xfId="0" applyNumberFormat="1" applyFont="1" applyFill="1" applyBorder="1" applyAlignment="1">
      <alignment horizontal="center"/>
    </xf>
    <xf numFmtId="164" fontId="7" fillId="0" borderId="13" xfId="0" applyNumberFormat="1" applyFont="1" applyFill="1" applyBorder="1" applyAlignment="1">
      <alignment horizontal="center" vertical="center"/>
    </xf>
    <xf numFmtId="0" fontId="0" fillId="6" borderId="0" xfId="0" applyFont="1" applyFill="1" applyBorder="1" applyAlignment="1">
      <alignment horizontal="left" vertical="center"/>
    </xf>
    <xf numFmtId="164" fontId="7" fillId="6" borderId="19" xfId="0" applyNumberFormat="1" applyFont="1" applyFill="1" applyBorder="1" applyAlignment="1">
      <alignment horizontal="center"/>
    </xf>
    <xf numFmtId="164" fontId="7" fillId="6" borderId="0" xfId="0" applyNumberFormat="1" applyFont="1" applyFill="1" applyBorder="1" applyAlignment="1">
      <alignment horizontal="center" vertical="center"/>
    </xf>
    <xf numFmtId="164" fontId="7" fillId="6" borderId="0" xfId="0" applyNumberFormat="1" applyFont="1" applyFill="1" applyBorder="1" applyAlignment="1">
      <alignment horizontal="center"/>
    </xf>
    <xf numFmtId="164" fontId="7" fillId="6" borderId="20" xfId="0" applyNumberFormat="1" applyFont="1" applyFill="1" applyBorder="1" applyAlignment="1">
      <alignment horizontal="center" vertical="center"/>
    </xf>
    <xf numFmtId="164" fontId="0" fillId="6" borderId="12" xfId="0" applyNumberFormat="1" applyFont="1" applyFill="1" applyBorder="1" applyAlignment="1">
      <alignment horizontal="center"/>
    </xf>
    <xf numFmtId="164" fontId="0" fillId="6" borderId="12" xfId="0" applyNumberFormat="1" applyFont="1" applyFill="1" applyBorder="1" applyAlignment="1">
      <alignment horizontal="center" vertical="center"/>
    </xf>
    <xf numFmtId="0" fontId="14" fillId="0" borderId="9" xfId="0" applyFont="1" applyFill="1" applyBorder="1" applyAlignment="1">
      <alignment vertical="center"/>
    </xf>
    <xf numFmtId="0" fontId="15" fillId="0" borderId="19" xfId="0" applyFont="1" applyFill="1" applyBorder="1" applyAlignment="1">
      <alignment vertical="center"/>
    </xf>
    <xf numFmtId="0" fontId="13" fillId="0" borderId="19" xfId="0" applyFont="1" applyFill="1" applyBorder="1" applyAlignment="1">
      <alignment vertical="center"/>
    </xf>
    <xf numFmtId="164" fontId="7" fillId="0" borderId="21" xfId="0" applyNumberFormat="1" applyFont="1" applyBorder="1" applyAlignment="1">
      <alignment horizontal="center" vertical="center"/>
    </xf>
    <xf numFmtId="164" fontId="7" fillId="0" borderId="22" xfId="0" applyNumberFormat="1" applyFont="1" applyBorder="1" applyAlignment="1">
      <alignment horizontal="center" vertical="center"/>
    </xf>
    <xf numFmtId="164" fontId="7" fillId="0" borderId="23" xfId="0" applyNumberFormat="1" applyFont="1" applyBorder="1" applyAlignment="1">
      <alignment horizontal="center" vertical="center"/>
    </xf>
    <xf numFmtId="164" fontId="7" fillId="0" borderId="21" xfId="0" applyNumberFormat="1" applyFont="1" applyFill="1" applyBorder="1" applyAlignment="1">
      <alignment horizontal="center" vertical="center"/>
    </xf>
    <xf numFmtId="164" fontId="7" fillId="0" borderId="22" xfId="0" applyNumberFormat="1" applyFont="1" applyFill="1" applyBorder="1" applyAlignment="1">
      <alignment horizontal="center" vertical="center"/>
    </xf>
    <xf numFmtId="164" fontId="7" fillId="0" borderId="23" xfId="0" applyNumberFormat="1" applyFont="1" applyFill="1" applyBorder="1" applyAlignment="1">
      <alignment horizontal="center" vertical="center"/>
    </xf>
    <xf numFmtId="0" fontId="18" fillId="0" borderId="0" xfId="4" applyFont="1" applyAlignment="1">
      <alignment horizontal="center" vertical="center"/>
    </xf>
    <xf numFmtId="0" fontId="19" fillId="3" borderId="0" xfId="4" applyFont="1" applyFill="1" applyAlignment="1">
      <alignment horizontal="center" vertical="center"/>
    </xf>
    <xf numFmtId="0" fontId="20" fillId="0" borderId="0" xfId="4" applyFont="1" applyAlignment="1">
      <alignment horizontal="left" vertical="center" wrapText="1"/>
    </xf>
    <xf numFmtId="0" fontId="20" fillId="0" borderId="0" xfId="4" applyFont="1" applyAlignment="1">
      <alignment horizontal="left" vertical="center"/>
    </xf>
    <xf numFmtId="0" fontId="20" fillId="0" borderId="0" xfId="4" applyFont="1" applyFill="1" applyAlignment="1">
      <alignment horizontal="left" vertical="center"/>
    </xf>
    <xf numFmtId="0" fontId="6" fillId="0" borderId="0" xfId="1" applyAlignment="1">
      <alignment horizontal="left" vertical="center"/>
    </xf>
    <xf numFmtId="0" fontId="20" fillId="0" borderId="0" xfId="4" applyFont="1" applyAlignment="1">
      <alignment horizontal="center" vertical="center"/>
    </xf>
    <xf numFmtId="0" fontId="23" fillId="4" borderId="15" xfId="5" applyFont="1" applyFill="1" applyBorder="1" applyAlignment="1">
      <alignment horizontal="left" vertical="center"/>
    </xf>
    <xf numFmtId="0" fontId="23" fillId="4" borderId="16" xfId="5" applyFont="1" applyFill="1" applyBorder="1" applyAlignment="1">
      <alignment horizontal="left" vertical="center"/>
    </xf>
    <xf numFmtId="0" fontId="23" fillId="4" borderId="17" xfId="5" applyFont="1" applyFill="1" applyBorder="1" applyAlignment="1">
      <alignment horizontal="left" vertical="center"/>
    </xf>
    <xf numFmtId="0" fontId="22" fillId="0" borderId="15" xfId="4" applyFont="1" applyFill="1" applyBorder="1" applyAlignment="1">
      <alignment horizontal="left" vertical="top" wrapText="1"/>
    </xf>
    <xf numFmtId="0" fontId="22" fillId="0" borderId="16" xfId="4" applyFont="1" applyFill="1" applyBorder="1" applyAlignment="1">
      <alignment horizontal="left" vertical="top" wrapText="1"/>
    </xf>
    <xf numFmtId="0" fontId="22" fillId="0" borderId="17" xfId="4" applyFont="1" applyFill="1" applyBorder="1" applyAlignment="1">
      <alignment horizontal="left" vertical="top" wrapText="1"/>
    </xf>
    <xf numFmtId="0" fontId="23" fillId="4" borderId="15" xfId="4" applyFont="1" applyFill="1" applyBorder="1" applyAlignment="1">
      <alignment horizontal="left" wrapText="1"/>
    </xf>
    <xf numFmtId="0" fontId="23" fillId="4" borderId="16" xfId="4" applyFont="1" applyFill="1" applyBorder="1" applyAlignment="1">
      <alignment horizontal="left" wrapText="1"/>
    </xf>
    <xf numFmtId="0" fontId="23" fillId="4" borderId="17" xfId="4" applyFont="1" applyFill="1" applyBorder="1" applyAlignment="1">
      <alignment horizontal="left" wrapText="1"/>
    </xf>
    <xf numFmtId="0" fontId="24" fillId="4" borderId="7" xfId="4" applyFont="1" applyFill="1" applyBorder="1" applyAlignment="1">
      <alignment horizontal="left" vertical="center" wrapText="1"/>
    </xf>
    <xf numFmtId="0" fontId="24" fillId="4" borderId="2" xfId="4" applyFont="1" applyFill="1" applyBorder="1" applyAlignment="1">
      <alignment horizontal="left" vertical="center" wrapText="1"/>
    </xf>
    <xf numFmtId="0" fontId="24" fillId="4" borderId="8" xfId="4" applyFont="1" applyFill="1" applyBorder="1" applyAlignment="1">
      <alignment horizontal="left" vertical="center" wrapText="1"/>
    </xf>
    <xf numFmtId="0" fontId="6" fillId="0" borderId="2" xfId="1" applyFill="1" applyBorder="1" applyAlignment="1">
      <alignment horizontal="left" vertical="center"/>
    </xf>
    <xf numFmtId="0" fontId="21" fillId="3" borderId="15" xfId="4" applyFont="1" applyFill="1" applyBorder="1" applyAlignment="1">
      <alignment horizontal="left" vertical="top" wrapText="1"/>
    </xf>
    <xf numFmtId="0" fontId="21" fillId="3" borderId="16" xfId="4" applyFont="1" applyFill="1" applyBorder="1" applyAlignment="1">
      <alignment horizontal="left" vertical="top" wrapText="1"/>
    </xf>
    <xf numFmtId="0" fontId="21" fillId="3" borderId="17" xfId="4" applyFont="1" applyFill="1" applyBorder="1" applyAlignment="1">
      <alignment horizontal="left" vertical="top" wrapText="1"/>
    </xf>
    <xf numFmtId="0" fontId="22" fillId="0" borderId="3" xfId="4" applyFont="1" applyFill="1" applyBorder="1" applyAlignment="1">
      <alignment horizontal="left" vertical="top" wrapText="1"/>
    </xf>
    <xf numFmtId="0" fontId="22" fillId="0" borderId="1" xfId="4" applyFont="1" applyFill="1" applyBorder="1" applyAlignment="1">
      <alignment horizontal="left" vertical="top" wrapText="1"/>
    </xf>
    <xf numFmtId="0" fontId="22" fillId="0" borderId="4" xfId="4" applyFont="1" applyFill="1" applyBorder="1" applyAlignment="1">
      <alignment horizontal="left" vertical="top" wrapText="1"/>
    </xf>
    <xf numFmtId="0" fontId="22" fillId="0" borderId="5" xfId="4" applyFont="1" applyFill="1" applyBorder="1" applyAlignment="1">
      <alignment horizontal="left" vertical="top" wrapText="1"/>
    </xf>
    <xf numFmtId="0" fontId="22" fillId="0" borderId="0" xfId="4" applyFont="1" applyFill="1" applyBorder="1" applyAlignment="1">
      <alignment horizontal="left" vertical="top" wrapText="1"/>
    </xf>
    <xf numFmtId="0" fontId="22" fillId="0" borderId="6" xfId="4" applyFont="1" applyFill="1" applyBorder="1" applyAlignment="1">
      <alignment horizontal="left" vertical="top" wrapText="1"/>
    </xf>
    <xf numFmtId="0" fontId="22" fillId="0" borderId="7" xfId="4" applyFont="1" applyFill="1" applyBorder="1" applyAlignment="1">
      <alignment horizontal="left" vertical="top" wrapText="1"/>
    </xf>
    <xf numFmtId="0" fontId="22" fillId="0" borderId="2" xfId="4" applyFont="1" applyFill="1" applyBorder="1" applyAlignment="1">
      <alignment horizontal="left" vertical="top" wrapText="1"/>
    </xf>
    <xf numFmtId="0" fontId="22" fillId="0" borderId="8" xfId="4" applyFont="1" applyFill="1" applyBorder="1" applyAlignment="1">
      <alignment horizontal="left" vertical="top" wrapText="1"/>
    </xf>
    <xf numFmtId="0" fontId="11" fillId="0" borderId="5" xfId="0" applyFont="1" applyBorder="1" applyAlignment="1">
      <alignment horizontal="left" vertical="top" wrapText="1"/>
    </xf>
    <xf numFmtId="0" fontId="11" fillId="0" borderId="0" xfId="0" applyFont="1" applyBorder="1" applyAlignment="1">
      <alignment horizontal="left" vertical="top" wrapText="1"/>
    </xf>
    <xf numFmtId="0" fontId="11" fillId="0" borderId="6" xfId="0" applyFont="1" applyBorder="1" applyAlignment="1">
      <alignment horizontal="left" vertical="top" wrapText="1"/>
    </xf>
    <xf numFmtId="0" fontId="11" fillId="0" borderId="0" xfId="0" applyFont="1" applyAlignment="1">
      <alignment horizontal="left" vertical="top" wrapText="1"/>
    </xf>
    <xf numFmtId="0" fontId="11" fillId="0" borderId="7" xfId="0" applyFont="1" applyBorder="1" applyAlignment="1">
      <alignment horizontal="left" vertical="top" wrapText="1"/>
    </xf>
    <xf numFmtId="0" fontId="11" fillId="0" borderId="2" xfId="0" applyFont="1" applyBorder="1" applyAlignment="1">
      <alignment horizontal="left" vertical="top" wrapText="1"/>
    </xf>
    <xf numFmtId="0" fontId="11" fillId="0" borderId="8" xfId="0" applyFont="1" applyBorder="1" applyAlignment="1">
      <alignment horizontal="left" vertical="top" wrapText="1"/>
    </xf>
    <xf numFmtId="0" fontId="0" fillId="0" borderId="16" xfId="0" applyBorder="1" applyAlignment="1">
      <alignment horizontal="center" vertical="center"/>
    </xf>
    <xf numFmtId="0" fontId="0" fillId="0" borderId="17" xfId="0" applyBorder="1" applyAlignment="1">
      <alignment horizontal="center" vertical="center"/>
    </xf>
    <xf numFmtId="0" fontId="6" fillId="0" borderId="2" xfId="1" applyBorder="1" applyAlignment="1">
      <alignment horizontal="left" vertical="top" wrapText="1"/>
    </xf>
    <xf numFmtId="0" fontId="6" fillId="0" borderId="8" xfId="1" applyBorder="1" applyAlignment="1">
      <alignment horizontal="left" vertical="top" wrapText="1"/>
    </xf>
    <xf numFmtId="164" fontId="7" fillId="0" borderId="11" xfId="0" applyNumberFormat="1" applyFont="1" applyBorder="1" applyAlignment="1">
      <alignment horizontal="center" wrapText="1"/>
    </xf>
    <xf numFmtId="164" fontId="7" fillId="0" borderId="20" xfId="0" applyNumberFormat="1" applyFont="1" applyBorder="1" applyAlignment="1">
      <alignment horizontal="center" wrapText="1"/>
    </xf>
    <xf numFmtId="164" fontId="12" fillId="0" borderId="10" xfId="0" applyNumberFormat="1" applyFont="1" applyBorder="1" applyAlignment="1">
      <alignment horizontal="center" wrapText="1"/>
    </xf>
    <xf numFmtId="164" fontId="12" fillId="0" borderId="0" xfId="0" applyNumberFormat="1" applyFont="1" applyAlignment="1">
      <alignment horizontal="center" wrapText="1"/>
    </xf>
    <xf numFmtId="0" fontId="7" fillId="0" borderId="9" xfId="0" applyFont="1" applyBorder="1" applyAlignment="1">
      <alignment horizontal="center"/>
    </xf>
    <xf numFmtId="0" fontId="7" fillId="0" borderId="19" xfId="0" applyFont="1" applyBorder="1" applyAlignment="1">
      <alignment horizontal="center"/>
    </xf>
    <xf numFmtId="0" fontId="7" fillId="0" borderId="14" xfId="0" applyFont="1" applyBorder="1" applyAlignment="1">
      <alignment horizontal="center"/>
    </xf>
    <xf numFmtId="0" fontId="7" fillId="0" borderId="10" xfId="0" applyFont="1" applyBorder="1" applyAlignment="1">
      <alignment horizontal="center"/>
    </xf>
    <xf numFmtId="0" fontId="7" fillId="0" borderId="0" xfId="0" applyFont="1" applyAlignment="1">
      <alignment horizontal="center"/>
    </xf>
    <xf numFmtId="0" fontId="7" fillId="0" borderId="12" xfId="0" applyFont="1" applyBorder="1" applyAlignment="1">
      <alignment horizontal="center"/>
    </xf>
    <xf numFmtId="0" fontId="7" fillId="0" borderId="10" xfId="0" applyFont="1" applyBorder="1" applyAlignment="1">
      <alignment horizontal="center" wrapText="1"/>
    </xf>
    <xf numFmtId="0" fontId="7" fillId="0" borderId="0" xfId="0" applyFont="1" applyAlignment="1">
      <alignment horizontal="center" wrapText="1"/>
    </xf>
    <xf numFmtId="0" fontId="7" fillId="0" borderId="12" xfId="0" applyFont="1" applyBorder="1" applyAlignment="1">
      <alignment horizontal="center" wrapText="1"/>
    </xf>
    <xf numFmtId="1" fontId="7" fillId="0" borderId="10" xfId="0" applyNumberFormat="1" applyFont="1" applyBorder="1" applyAlignment="1">
      <alignment horizontal="center"/>
    </xf>
    <xf numFmtId="1" fontId="7" fillId="0" borderId="0" xfId="0" applyNumberFormat="1" applyFont="1" applyAlignment="1">
      <alignment horizontal="center"/>
    </xf>
    <xf numFmtId="164" fontId="7" fillId="0" borderId="10" xfId="0" applyNumberFormat="1" applyFont="1" applyBorder="1" applyAlignment="1">
      <alignment horizontal="center" wrapText="1"/>
    </xf>
    <xf numFmtId="164" fontId="7" fillId="0" borderId="0" xfId="0" applyNumberFormat="1" applyFont="1" applyBorder="1" applyAlignment="1">
      <alignment horizontal="center" wrapText="1"/>
    </xf>
    <xf numFmtId="164" fontId="7" fillId="0" borderId="21" xfId="0" applyNumberFormat="1" applyFont="1" applyBorder="1" applyAlignment="1">
      <alignment horizontal="center"/>
    </xf>
    <xf numFmtId="164" fontId="7" fillId="0" borderId="23" xfId="0" applyNumberFormat="1" applyFont="1" applyBorder="1" applyAlignment="1">
      <alignment horizontal="center"/>
    </xf>
    <xf numFmtId="164" fontId="7" fillId="0" borderId="0" xfId="0" applyNumberFormat="1" applyFont="1" applyAlignment="1">
      <alignment horizontal="center" wrapText="1"/>
    </xf>
    <xf numFmtId="164" fontId="7" fillId="0" borderId="9" xfId="0" applyNumberFormat="1" applyFont="1" applyFill="1" applyBorder="1" applyAlignment="1">
      <alignment horizontal="center" vertical="center" wrapText="1"/>
    </xf>
    <xf numFmtId="164" fontId="7" fillId="0" borderId="19" xfId="0" applyNumberFormat="1" applyFont="1" applyFill="1" applyBorder="1" applyAlignment="1">
      <alignment horizontal="center" vertical="center" wrapText="1"/>
    </xf>
    <xf numFmtId="164" fontId="12" fillId="0" borderId="9" xfId="0" applyNumberFormat="1" applyFont="1" applyBorder="1" applyAlignment="1">
      <alignment horizontal="center" wrapText="1"/>
    </xf>
    <xf numFmtId="164" fontId="12" fillId="0" borderId="0" xfId="0" applyNumberFormat="1" applyFont="1" applyBorder="1" applyAlignment="1">
      <alignment horizontal="center" wrapText="1"/>
    </xf>
    <xf numFmtId="164" fontId="12" fillId="0" borderId="11" xfId="0" applyNumberFormat="1" applyFont="1" applyBorder="1" applyAlignment="1">
      <alignment horizontal="center" wrapText="1"/>
    </xf>
    <xf numFmtId="164" fontId="12" fillId="0" borderId="20" xfId="0" applyNumberFormat="1" applyFont="1" applyBorder="1" applyAlignment="1">
      <alignment horizontal="center" wrapText="1"/>
    </xf>
    <xf numFmtId="0" fontId="7" fillId="0" borderId="22" xfId="0" applyFont="1" applyBorder="1" applyAlignment="1">
      <alignment horizontal="center"/>
    </xf>
    <xf numFmtId="0" fontId="7" fillId="0" borderId="23" xfId="0" applyFont="1" applyBorder="1" applyAlignment="1">
      <alignment horizontal="center"/>
    </xf>
    <xf numFmtId="0" fontId="45" fillId="0" borderId="21" xfId="0" applyFont="1" applyFill="1" applyBorder="1" applyAlignment="1">
      <alignment horizontal="right" vertical="center"/>
    </xf>
    <xf numFmtId="0" fontId="45" fillId="0" borderId="22" xfId="0" applyFont="1" applyFill="1" applyBorder="1" applyAlignment="1">
      <alignment horizontal="right" vertical="center"/>
    </xf>
    <xf numFmtId="0" fontId="44" fillId="0" borderId="21" xfId="0" applyFont="1" applyBorder="1" applyAlignment="1">
      <alignment horizontal="center" vertical="center"/>
    </xf>
    <xf numFmtId="0" fontId="44" fillId="0" borderId="23" xfId="0" applyFont="1" applyBorder="1" applyAlignment="1">
      <alignment horizontal="center" vertical="center"/>
    </xf>
    <xf numFmtId="0" fontId="45" fillId="0" borderId="21" xfId="0" applyFont="1" applyBorder="1" applyAlignment="1">
      <alignment horizontal="right" vertical="center"/>
    </xf>
    <xf numFmtId="0" fontId="45" fillId="0" borderId="22" xfId="0" applyFont="1" applyBorder="1" applyAlignment="1">
      <alignment horizontal="right" vertical="center"/>
    </xf>
    <xf numFmtId="0" fontId="0" fillId="0" borderId="14" xfId="0" applyFont="1" applyFill="1" applyBorder="1" applyAlignment="1">
      <alignment horizontal="center" vertical="center"/>
    </xf>
    <xf numFmtId="0" fontId="0" fillId="0" borderId="13" xfId="0" applyFont="1" applyFill="1" applyBorder="1" applyAlignment="1">
      <alignment horizontal="center" vertical="center"/>
    </xf>
    <xf numFmtId="0" fontId="0" fillId="6" borderId="19" xfId="0" applyFont="1" applyFill="1" applyBorder="1" applyAlignment="1">
      <alignment horizontal="center" vertical="center"/>
    </xf>
    <xf numFmtId="0" fontId="0" fillId="6" borderId="20" xfId="0"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44" fillId="0" borderId="21" xfId="0" applyFont="1" applyFill="1" applyBorder="1" applyAlignment="1">
      <alignment horizontal="center" vertical="center"/>
    </xf>
    <xf numFmtId="0" fontId="44" fillId="0" borderId="23" xfId="0" applyFont="1" applyFill="1" applyBorder="1" applyAlignment="1">
      <alignment horizontal="center" vertical="center"/>
    </xf>
    <xf numFmtId="0" fontId="7" fillId="0" borderId="14" xfId="0" applyFont="1" applyFill="1" applyBorder="1" applyAlignment="1">
      <alignment horizontal="right" vertical="center"/>
    </xf>
    <xf numFmtId="0" fontId="7" fillId="0" borderId="12" xfId="0" applyFont="1" applyFill="1" applyBorder="1" applyAlignment="1">
      <alignment horizontal="right" vertical="center"/>
    </xf>
    <xf numFmtId="0" fontId="7" fillId="6" borderId="19" xfId="0" applyFont="1" applyFill="1" applyBorder="1" applyAlignment="1">
      <alignment horizontal="right" vertical="center"/>
    </xf>
    <xf numFmtId="0" fontId="7" fillId="6" borderId="0" xfId="0" applyFont="1" applyFill="1" applyBorder="1" applyAlignment="1">
      <alignment horizontal="right" vertical="center"/>
    </xf>
    <xf numFmtId="0" fontId="7" fillId="0" borderId="9" xfId="0" applyFont="1" applyFill="1" applyBorder="1" applyAlignment="1">
      <alignment horizontal="right" vertical="center"/>
    </xf>
    <xf numFmtId="0" fontId="7" fillId="0" borderId="10" xfId="0" applyFont="1" applyFill="1" applyBorder="1" applyAlignment="1">
      <alignment horizontal="right" vertical="center"/>
    </xf>
    <xf numFmtId="0" fontId="10" fillId="2" borderId="18" xfId="0" applyFont="1" applyFill="1" applyBorder="1" applyAlignment="1">
      <alignment horizontal="center" vertical="center"/>
    </xf>
    <xf numFmtId="0" fontId="27" fillId="0" borderId="0" xfId="1" applyFont="1" applyAlignment="1">
      <alignment horizontal="center"/>
    </xf>
    <xf numFmtId="0" fontId="11" fillId="0" borderId="18" xfId="0" applyFont="1" applyBorder="1" applyAlignment="1">
      <alignment horizontal="center" vertical="center" wrapText="1"/>
    </xf>
    <xf numFmtId="0" fontId="38" fillId="0" borderId="19" xfId="0" applyFont="1" applyBorder="1" applyAlignment="1">
      <alignment horizontal="center" vertical="center"/>
    </xf>
    <xf numFmtId="0" fontId="38" fillId="0" borderId="0" xfId="0" applyFont="1" applyBorder="1" applyAlignment="1">
      <alignment horizontal="center" vertical="center"/>
    </xf>
    <xf numFmtId="0" fontId="38" fillId="0" borderId="20" xfId="0" applyFont="1" applyBorder="1" applyAlignment="1">
      <alignment horizontal="center" vertical="center"/>
    </xf>
    <xf numFmtId="0" fontId="35" fillId="0" borderId="19" xfId="0" applyFont="1" applyBorder="1" applyAlignment="1">
      <alignment horizontal="left" vertical="top" wrapText="1"/>
    </xf>
    <xf numFmtId="0" fontId="35" fillId="0" borderId="0" xfId="0" applyFont="1" applyBorder="1" applyAlignment="1">
      <alignment horizontal="left" vertical="top" wrapText="1"/>
    </xf>
    <xf numFmtId="0" fontId="35" fillId="0" borderId="20" xfId="0" applyFont="1" applyBorder="1" applyAlignment="1">
      <alignment horizontal="left" vertical="top" wrapText="1"/>
    </xf>
    <xf numFmtId="0" fontId="35" fillId="0" borderId="14" xfId="0" applyFont="1" applyBorder="1" applyAlignment="1">
      <alignment horizontal="left" vertical="top" wrapText="1"/>
    </xf>
    <xf numFmtId="0" fontId="35" fillId="0" borderId="12" xfId="0" applyFont="1" applyBorder="1" applyAlignment="1">
      <alignment horizontal="left" vertical="top" wrapText="1"/>
    </xf>
    <xf numFmtId="0" fontId="35" fillId="0" borderId="13" xfId="0" applyFont="1" applyBorder="1" applyAlignment="1">
      <alignment horizontal="left" vertical="top" wrapText="1"/>
    </xf>
    <xf numFmtId="0" fontId="8" fillId="0" borderId="19" xfId="0" applyFont="1" applyBorder="1" applyAlignment="1">
      <alignment horizontal="left" vertical="top" wrapText="1"/>
    </xf>
    <xf numFmtId="0" fontId="8" fillId="0" borderId="0" xfId="0" applyFont="1" applyBorder="1" applyAlignment="1">
      <alignment horizontal="left" vertical="top" wrapText="1"/>
    </xf>
    <xf numFmtId="0" fontId="8" fillId="0" borderId="20" xfId="0" applyFont="1" applyBorder="1" applyAlignment="1">
      <alignment horizontal="left" vertical="top" wrapText="1"/>
    </xf>
    <xf numFmtId="0" fontId="34" fillId="0" borderId="9" xfId="0" applyFont="1" applyBorder="1" applyAlignment="1">
      <alignment horizontal="center" vertical="center"/>
    </xf>
    <xf numFmtId="0" fontId="34" fillId="0" borderId="10" xfId="0" applyFont="1" applyBorder="1" applyAlignment="1">
      <alignment horizontal="center" vertical="center"/>
    </xf>
    <xf numFmtId="0" fontId="34" fillId="0" borderId="11" xfId="0" applyFont="1" applyBorder="1" applyAlignment="1">
      <alignment horizontal="center" vertical="center"/>
    </xf>
    <xf numFmtId="0" fontId="34" fillId="0" borderId="19" xfId="0" applyFont="1" applyBorder="1" applyAlignment="1">
      <alignment horizontal="center" vertical="center"/>
    </xf>
    <xf numFmtId="0" fontId="34" fillId="0" borderId="0" xfId="0" applyFont="1" applyBorder="1" applyAlignment="1">
      <alignment horizontal="center" vertical="center"/>
    </xf>
    <xf numFmtId="0" fontId="34" fillId="0" borderId="20" xfId="0" applyFont="1" applyBorder="1" applyAlignment="1">
      <alignment horizontal="center" vertical="center"/>
    </xf>
    <xf numFmtId="0" fontId="16" fillId="0" borderId="19" xfId="0" applyFont="1" applyBorder="1" applyAlignment="1">
      <alignment horizontal="center" vertical="center"/>
    </xf>
    <xf numFmtId="0" fontId="16" fillId="0" borderId="0" xfId="0" applyFont="1" applyBorder="1" applyAlignment="1">
      <alignment horizontal="center" vertical="center"/>
    </xf>
    <xf numFmtId="0" fontId="16" fillId="0" borderId="20" xfId="0" applyFont="1" applyBorder="1" applyAlignment="1">
      <alignment horizontal="center" vertical="center"/>
    </xf>
    <xf numFmtId="164" fontId="7" fillId="0" borderId="11" xfId="0" applyNumberFormat="1" applyFont="1" applyFill="1" applyBorder="1" applyAlignment="1">
      <alignment horizontal="center" wrapText="1"/>
    </xf>
    <xf numFmtId="164" fontId="7" fillId="0" borderId="20" xfId="0" applyNumberFormat="1" applyFont="1" applyFill="1" applyBorder="1" applyAlignment="1">
      <alignment horizontal="center" wrapText="1"/>
    </xf>
  </cellXfs>
  <cellStyles count="7">
    <cellStyle name="Hyperlink" xfId="1" builtinId="8"/>
    <cellStyle name="Hyperlink 2" xfId="6" xr:uid="{486EC055-3B1A-4BCF-AC1D-4D28101863D9}"/>
    <cellStyle name="Normal" xfId="0" builtinId="0"/>
    <cellStyle name="Normal 2" xfId="2" xr:uid="{00000000-0005-0000-0000-000003000000}"/>
    <cellStyle name="Normal 2 2" xfId="5" xr:uid="{00000000-0005-0000-0000-000004000000}"/>
    <cellStyle name="Normal 3" xfId="3" xr:uid="{00000000-0005-0000-0000-000005000000}"/>
    <cellStyle name="Normal 4" xfId="4" xr:uid="{00000000-0005-0000-0000-000006000000}"/>
  </cellStyles>
  <dxfs count="25">
    <dxf>
      <font>
        <b val="0"/>
        <i val="0"/>
        <strike val="0"/>
        <condense val="0"/>
        <extend val="0"/>
        <outline val="0"/>
        <shadow val="0"/>
        <u val="none"/>
        <vertAlign val="baseline"/>
        <sz val="11"/>
        <color theme="1"/>
        <name val="Calibri"/>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numFmt numFmtId="2" formatCode="0.00"/>
      <fill>
        <patternFill patternType="solid">
          <fgColor indexed="64"/>
          <bgColor rgb="FFFFFF00"/>
        </patternFill>
      </fill>
      <alignment horizontal="center" vertical="center" textRotation="0" wrapText="0" indent="0" justifyLastLine="0" shrinkToFit="0" readingOrder="0"/>
    </dxf>
    <dxf>
      <font>
        <b/>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left" vertical="center" textRotation="0" wrapText="0" indent="0" justifyLastLine="0" shrinkToFit="0" readingOrder="0"/>
    </dxf>
    <dxf>
      <border outline="0">
        <left style="thin">
          <color indexed="64"/>
        </left>
        <right style="thin">
          <color indexed="64"/>
        </right>
        <top style="thin">
          <color indexed="64"/>
        </top>
        <bottom style="thin">
          <color indexed="64"/>
        </bottom>
      </border>
    </dxf>
    <dxf>
      <font>
        <strike val="0"/>
        <outline val="0"/>
        <shadow val="0"/>
        <u val="none"/>
        <vertAlign val="baseline"/>
        <sz val="11"/>
        <name val="Calibri"/>
        <scheme val="minor"/>
      </font>
    </dxf>
    <dxf>
      <border outline="0">
        <bottom style="thin">
          <color indexed="64"/>
        </bottom>
      </border>
    </dxf>
    <dxf>
      <font>
        <strike val="0"/>
        <outline val="0"/>
        <shadow val="0"/>
        <u val="none"/>
        <vertAlign val="baseline"/>
        <sz val="11"/>
        <name val="Calibri"/>
        <scheme val="minor"/>
      </font>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center" vertical="center"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style="thin">
          <color indexed="64"/>
        </bottom>
      </border>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style="thin">
          <color indexed="64"/>
        </bottom>
      </border>
    </dxf>
    <dxf>
      <border diagonalUp="0" diagonalDown="0">
        <left style="thin">
          <color indexed="64"/>
        </left>
        <right/>
        <top/>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style="thin">
          <color indexed="64"/>
        </bottom>
      </border>
    </dxf>
    <dxf>
      <font>
        <b/>
        <i val="0"/>
        <strike val="0"/>
        <condense val="0"/>
        <extend val="0"/>
        <outline val="0"/>
        <shadow val="0"/>
        <u val="none"/>
        <vertAlign val="baseline"/>
        <sz val="11"/>
        <color theme="1"/>
        <name val="Calibri"/>
        <scheme val="minor"/>
      </font>
      <numFmt numFmtId="1" formatCode="0"/>
      <fill>
        <patternFill patternType="none">
          <fgColor indexed="64"/>
          <bgColor indexed="65"/>
        </patternFill>
      </fill>
      <alignment horizontal="left" vertical="center" textRotation="0" wrapText="0" indent="0" justifyLastLine="0" shrinkToFit="0" readingOrder="0"/>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style="thin">
          <color indexed="64"/>
        </bottom>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dxf>
    <dxf>
      <border outline="0">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center" textRotation="0" wrapText="0" indent="0" justifyLastLine="0" shrinkToFit="0" readingOrder="0"/>
    </dxf>
    <dxf>
      <fill>
        <patternFill>
          <bgColor theme="3" tint="0.59996337778862885"/>
        </patternFill>
      </fill>
      <border diagonalUp="0" diagonalDown="0">
        <left/>
        <right/>
        <top/>
        <bottom/>
        <vertical/>
        <horizontal/>
      </border>
    </dxf>
    <dxf>
      <font>
        <color auto="1"/>
      </font>
      <fill>
        <patternFill>
          <bgColor theme="0" tint="-0.34998626667073579"/>
        </patternFill>
      </fill>
    </dxf>
  </dxfs>
  <tableStyles count="2" defaultTableStyle="TableStyleMedium9" defaultPivotStyle="PivotStyleLight16">
    <tableStyle name="Table Style 1" pivot="0" count="1" xr9:uid="{00000000-0011-0000-FFFF-FFFF00000000}">
      <tableStyleElement type="secondRowStripe" dxfId="24"/>
    </tableStyle>
    <tableStyle name="Table Style 1 2" pivot="0" count="1" xr9:uid="{00000000-0011-0000-FFFF-FFFF01000000}">
      <tableStyleElement type="firstRowStripe" dxfId="2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192280</xdr:colOff>
      <xdr:row>0</xdr:row>
      <xdr:rowOff>0</xdr:rowOff>
    </xdr:from>
    <xdr:to>
      <xdr:col>4</xdr:col>
      <xdr:colOff>311922</xdr:colOff>
      <xdr:row>1</xdr:row>
      <xdr:rowOff>129274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2280" y="0"/>
          <a:ext cx="3434342" cy="10150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28575</xdr:colOff>
      <xdr:row>0</xdr:row>
      <xdr:rowOff>95250</xdr:rowOff>
    </xdr:from>
    <xdr:to>
      <xdr:col>11</xdr:col>
      <xdr:colOff>495300</xdr:colOff>
      <xdr:row>13</xdr:row>
      <xdr:rowOff>28575</xdr:rowOff>
    </xdr:to>
    <xdr:sp macro="" textlink="">
      <xdr:nvSpPr>
        <xdr:cNvPr id="3" name="Rectangle 2">
          <a:extLst>
            <a:ext uri="{FF2B5EF4-FFF2-40B4-BE49-F238E27FC236}">
              <a16:creationId xmlns:a16="http://schemas.microsoft.com/office/drawing/2014/main" id="{00000000-0008-0000-0100-000003000000}"/>
            </a:ext>
          </a:extLst>
        </xdr:cNvPr>
        <xdr:cNvSpPr>
          <a:spLocks noChangeArrowheads="1"/>
        </xdr:cNvSpPr>
      </xdr:nvSpPr>
      <xdr:spPr bwMode="auto">
        <a:xfrm>
          <a:off x="304800" y="95250"/>
          <a:ext cx="6372225" cy="2409825"/>
        </a:xfrm>
        <a:prstGeom prst="rect">
          <a:avLst/>
        </a:prstGeom>
        <a:solidFill>
          <a:sysClr val="window" lastClr="FFFFFF"/>
        </a:solidFill>
        <a:ln w="38100" cmpd="dbl">
          <a:solidFill>
            <a:schemeClr val="accent1">
              <a:lumMod val="75000"/>
            </a:schemeClr>
          </a:solidFill>
          <a:miter lim="800000"/>
          <a:headEnd/>
          <a:tailEnd/>
        </a:ln>
      </xdr:spPr>
      <xdr:txBody>
        <a:bodyPr vertOverflow="clip" wrap="square" lIns="73152" tIns="54864" rIns="73152" bIns="0" anchor="t" upright="1"/>
        <a:lstStyle/>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2020</a:t>
          </a:r>
        </a:p>
        <a:p>
          <a:pPr algn="ctr" rtl="0">
            <a:defRPr sz="1000"/>
          </a:pPr>
          <a:r>
            <a:rPr lang="en-US" sz="3600" b="1" i="1" strike="noStrike">
              <a:solidFill>
                <a:schemeClr val="accent1">
                  <a:lumMod val="75000"/>
                </a:schemeClr>
              </a:solidFill>
              <a:effectLst>
                <a:innerShdw blurRad="63500" dist="50800" dir="13500000">
                  <a:prstClr val="black">
                    <a:alpha val="50000"/>
                  </a:prstClr>
                </a:innerShdw>
              </a:effectLst>
              <a:latin typeface="Arial"/>
              <a:cs typeface="Arial"/>
            </a:rPr>
            <a:t>Penn State/PDMP Corn Silage Hybrid Performance Trial Results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505355</xdr:colOff>
      <xdr:row>0</xdr:row>
      <xdr:rowOff>0</xdr:rowOff>
    </xdr:from>
    <xdr:to>
      <xdr:col>18</xdr:col>
      <xdr:colOff>524406</xdr:colOff>
      <xdr:row>2</xdr:row>
      <xdr:rowOff>63500</xdr:rowOff>
    </xdr:to>
    <xdr:grpSp>
      <xdr:nvGrpSpPr>
        <xdr:cNvPr id="10" name="Group 6">
          <a:extLst>
            <a:ext uri="{FF2B5EF4-FFF2-40B4-BE49-F238E27FC236}">
              <a16:creationId xmlns:a16="http://schemas.microsoft.com/office/drawing/2014/main" id="{51D9A694-A6F8-48ED-895E-54FC9F903F63}"/>
            </a:ext>
          </a:extLst>
        </xdr:cNvPr>
        <xdr:cNvGrpSpPr>
          <a:grpSpLocks/>
        </xdr:cNvGrpSpPr>
      </xdr:nvGrpSpPr>
      <xdr:grpSpPr bwMode="auto">
        <a:xfrm>
          <a:off x="6887105" y="0"/>
          <a:ext cx="4315884" cy="571500"/>
          <a:chOff x="0" y="0"/>
          <a:chExt cx="3906520" cy="761999"/>
        </a:xfrm>
      </xdr:grpSpPr>
      <xdr:pic>
        <xdr:nvPicPr>
          <xdr:cNvPr id="11" name="Picture 7">
            <a:extLst>
              <a:ext uri="{FF2B5EF4-FFF2-40B4-BE49-F238E27FC236}">
                <a16:creationId xmlns:a16="http://schemas.microsoft.com/office/drawing/2014/main" id="{D58CABF1-90DB-46B4-BABA-31B88DD3135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1700" y="114300"/>
            <a:ext cx="1734820" cy="5422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12" name="Group 8">
            <a:extLst>
              <a:ext uri="{FF2B5EF4-FFF2-40B4-BE49-F238E27FC236}">
                <a16:creationId xmlns:a16="http://schemas.microsoft.com/office/drawing/2014/main" id="{D1E32C07-E179-4B9E-8A71-2BAC313F422D}"/>
              </a:ext>
            </a:extLst>
          </xdr:cNvPr>
          <xdr:cNvGrpSpPr>
            <a:grpSpLocks/>
          </xdr:cNvGrpSpPr>
        </xdr:nvGrpSpPr>
        <xdr:grpSpPr bwMode="auto">
          <a:xfrm>
            <a:off x="0" y="0"/>
            <a:ext cx="2276474" cy="761999"/>
            <a:chOff x="0" y="0"/>
            <a:chExt cx="5286375" cy="1133475"/>
          </a:xfrm>
        </xdr:grpSpPr>
        <xdr:grpSp>
          <xdr:nvGrpSpPr>
            <xdr:cNvPr id="14" name="Group 10">
              <a:extLst>
                <a:ext uri="{FF2B5EF4-FFF2-40B4-BE49-F238E27FC236}">
                  <a16:creationId xmlns:a16="http://schemas.microsoft.com/office/drawing/2014/main" id="{C8DA645F-4054-4FDE-8C38-788C2931D2EC}"/>
                </a:ext>
              </a:extLst>
            </xdr:cNvPr>
            <xdr:cNvGrpSpPr>
              <a:grpSpLocks/>
            </xdr:cNvGrpSpPr>
          </xdr:nvGrpSpPr>
          <xdr:grpSpPr bwMode="auto">
            <a:xfrm>
              <a:off x="0" y="0"/>
              <a:ext cx="5286375" cy="1133475"/>
              <a:chOff x="0" y="0"/>
              <a:chExt cx="5286375" cy="1133475"/>
            </a:xfrm>
          </xdr:grpSpPr>
          <xdr:pic>
            <xdr:nvPicPr>
              <xdr:cNvPr id="16" name="Picture 12" descr="Penn State University College of Agricultural Sciences">
                <a:extLst>
                  <a:ext uri="{FF2B5EF4-FFF2-40B4-BE49-F238E27FC236}">
                    <a16:creationId xmlns:a16="http://schemas.microsoft.com/office/drawing/2014/main" id="{5013F0C7-C7EB-40D2-9F68-C6DB3680D749}"/>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l="18500" t="41333"/>
              <a:stretch>
                <a:fillRect/>
              </a:stretch>
            </xdr:blipFill>
            <xdr:spPr bwMode="auto">
              <a:xfrm>
                <a:off x="1085850" y="714375"/>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Picture 13" descr="C:\Users\hlw5004\AppData\Local\Temp\PSU_EXT_1_RGB_2C.png">
                <a:extLst>
                  <a:ext uri="{FF2B5EF4-FFF2-40B4-BE49-F238E27FC236}">
                    <a16:creationId xmlns:a16="http://schemas.microsoft.com/office/drawing/2014/main" id="{49208DFB-D71C-4B2B-8139-5C4AC3D08E58}"/>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l="5608" t="18803" r="5450" b="19412"/>
              <a:stretch>
                <a:fillRect/>
              </a:stretch>
            </xdr:blipFill>
            <xdr:spPr bwMode="auto">
              <a:xfrm>
                <a:off x="0" y="0"/>
                <a:ext cx="5286375" cy="1095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xnSp macro="">
          <xdr:nvCxnSpPr>
            <xdr:cNvPr id="15" name="Straight Connector 14">
              <a:extLst>
                <a:ext uri="{FF2B5EF4-FFF2-40B4-BE49-F238E27FC236}">
                  <a16:creationId xmlns:a16="http://schemas.microsoft.com/office/drawing/2014/main" id="{BF0EE290-5F10-4C43-AB21-68F75E1CBF87}"/>
                </a:ext>
              </a:extLst>
            </xdr:cNvPr>
            <xdr:cNvCxnSpPr/>
          </xdr:nvCxnSpPr>
          <xdr:spPr>
            <a:xfrm>
              <a:off x="1131635" y="652607"/>
              <a:ext cx="4136960" cy="11449"/>
            </a:xfrm>
            <a:prstGeom prst="line">
              <a:avLst/>
            </a:prstGeom>
            <a:ln w="28575"/>
          </xdr:spPr>
          <xdr:style>
            <a:lnRef idx="1">
              <a:schemeClr val="accent1"/>
            </a:lnRef>
            <a:fillRef idx="0">
              <a:schemeClr val="accent1"/>
            </a:fillRef>
            <a:effectRef idx="0">
              <a:schemeClr val="accent1"/>
            </a:effectRef>
            <a:fontRef idx="minor">
              <a:schemeClr val="tx1"/>
            </a:fontRef>
          </xdr:style>
        </xdr:cxnSp>
      </xdr:grpSp>
      <xdr:sp macro="" textlink="">
        <xdr:nvSpPr>
          <xdr:cNvPr id="13" name="TextBox 2">
            <a:extLst>
              <a:ext uri="{FF2B5EF4-FFF2-40B4-BE49-F238E27FC236}">
                <a16:creationId xmlns:a16="http://schemas.microsoft.com/office/drawing/2014/main" id="{A50D0E87-0560-4616-AFB0-E513B7FCF354}"/>
              </a:ext>
            </a:extLst>
          </xdr:cNvPr>
          <xdr:cNvSpPr txBox="1"/>
        </xdr:nvSpPr>
        <xdr:spPr bwMode="auto">
          <a:xfrm>
            <a:off x="2188929" y="130848"/>
            <a:ext cx="367484" cy="346363"/>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a:spcBef>
                <a:spcPts val="0"/>
              </a:spcBef>
              <a:spcAft>
                <a:spcPts val="0"/>
              </a:spcAft>
            </a:pPr>
            <a:r>
              <a:rPr lang="en-US" sz="1600" b="1">
                <a:solidFill>
                  <a:srgbClr val="000000"/>
                </a:solidFill>
                <a:effectLst/>
                <a:ea typeface="Times New Roman" panose="02020603050405020304" pitchFamily="18" charset="0"/>
                <a:cs typeface="Times New Roman" panose="02020603050405020304" pitchFamily="18" charset="0"/>
              </a:rPr>
              <a:t>&amp;</a:t>
            </a:r>
            <a:endParaRPr lang="en-US" sz="1200">
              <a:effectLst/>
              <a:latin typeface="Times New Roman" panose="02020603050405020304" pitchFamily="18" charset="0"/>
              <a:ea typeface="Times New Roman" panose="02020603050405020304" pitchFamily="18" charset="0"/>
            </a:endParaRPr>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76D8B7DD-17B4-4C4E-8BB0-BEDA2BA2F50F}" name="Table31210" displayName="Table31210" ref="A3:F16" headerRowCount="0" totalsRowShown="0" headerRowDxfId="22" dataDxfId="20" headerRowBorderDxfId="21" tableBorderDxfId="19">
  <tableColumns count="6">
    <tableColumn id="1" xr3:uid="{D2CB4F48-8CEA-4CB7-98BD-C414FEF13F50}" name="Column1" headerRowDxfId="18" dataDxfId="17"/>
    <tableColumn id="2" xr3:uid="{F9BB3BCA-BDA8-47F1-94B1-A009CE92D4A0}" name="Column2" headerRowDxfId="16" dataDxfId="15"/>
    <tableColumn id="3" xr3:uid="{C9F4EF34-F730-4213-841D-6001E216490A}" name="Column3" headerRowDxfId="14" dataDxfId="13"/>
    <tableColumn id="6" xr3:uid="{4E21ABE6-BB48-4568-B8DF-784922468E80}" name="Column6" headerRowDxfId="12" dataDxfId="11"/>
    <tableColumn id="7" xr3:uid="{8454065A-77AD-48B4-B7BE-3E7F327937A7}" name="Column7" headerRowDxfId="10" dataDxfId="9"/>
    <tableColumn id="8" xr3:uid="{30C67499-8D57-40A4-BF99-3715CA2C830A}" name="Column8" headerRowDxfId="8" dataDxfId="7"/>
  </tableColumns>
  <tableStyleInfo name="Table Style 1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F740A0FD-63F2-4417-A073-1E59431877B5}" name="Table41311" displayName="Table41311" ref="A23:C28" totalsRowShown="0" headerRowDxfId="6" dataDxfId="4" headerRowBorderDxfId="5" tableBorderDxfId="3">
  <tableColumns count="3">
    <tableColumn id="1" xr3:uid="{85533014-40F5-45CA-9EA7-C396FD37E505}" name="Month" dataDxfId="2"/>
    <tableColumn id="2" xr3:uid="{8A79F74D-1745-4011-88C2-504A6EDBDC1F}" name="Precip." dataDxfId="1"/>
    <tableColumn id="3" xr3:uid="{EA339F6A-360A-449E-848E-8022A5B29855}" name="GDD" dataDxfId="0"/>
  </tableColumns>
  <tableStyleInfo name="Table Style 1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js5487@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climate.com/" TargetMode="External"/><Relationship Id="rId1" Type="http://schemas.openxmlformats.org/officeDocument/2006/relationships/hyperlink" Target="http://climatesmartfarming.org/tools/csf-growing-degree-day-calculator/" TargetMode="External"/><Relationship Id="rId5" Type="http://schemas.openxmlformats.org/officeDocument/2006/relationships/table" Target="../tables/table2.xml"/><Relationship Id="rId4" Type="http://schemas.openxmlformats.org/officeDocument/2006/relationships/table" Target="../tables/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texasinsects.org/bt-corn-trait-table.html"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5"/>
  <sheetViews>
    <sheetView workbookViewId="0">
      <selection activeCell="O11" sqref="O11"/>
    </sheetView>
  </sheetViews>
  <sheetFormatPr defaultColWidth="12.42578125" defaultRowHeight="15" x14ac:dyDescent="0.25"/>
  <cols>
    <col min="1" max="16384" width="12.42578125" style="28"/>
  </cols>
  <sheetData>
    <row r="1" spans="1:11" ht="69.95" customHeight="1" x14ac:dyDescent="0.25">
      <c r="A1" s="198"/>
      <c r="B1" s="198"/>
      <c r="C1" s="198"/>
      <c r="D1" s="198"/>
      <c r="E1" s="198"/>
      <c r="F1" s="198"/>
      <c r="G1" s="198"/>
      <c r="H1" s="198"/>
      <c r="I1" s="198"/>
      <c r="J1" s="198"/>
      <c r="K1" s="198"/>
    </row>
    <row r="2" spans="1:11" ht="35.1" customHeight="1" x14ac:dyDescent="0.25">
      <c r="A2" s="199" t="s">
        <v>102</v>
      </c>
      <c r="B2" s="199"/>
      <c r="C2" s="199"/>
      <c r="D2" s="199"/>
      <c r="E2" s="199"/>
      <c r="F2" s="199"/>
      <c r="G2" s="199"/>
      <c r="H2" s="199"/>
      <c r="I2" s="199"/>
      <c r="J2" s="199"/>
      <c r="K2" s="199"/>
    </row>
    <row r="3" spans="1:11" ht="15.95" customHeight="1" x14ac:dyDescent="0.25">
      <c r="A3" s="200" t="s">
        <v>103</v>
      </c>
      <c r="B3" s="200"/>
      <c r="C3" s="201" t="s">
        <v>104</v>
      </c>
      <c r="D3" s="201"/>
      <c r="E3" s="201"/>
      <c r="F3" s="201"/>
      <c r="G3" s="201" t="s">
        <v>105</v>
      </c>
      <c r="H3" s="201"/>
      <c r="I3" s="201"/>
      <c r="J3" s="201"/>
      <c r="K3" s="201"/>
    </row>
    <row r="4" spans="1:11" x14ac:dyDescent="0.25">
      <c r="A4" s="200" t="s">
        <v>106</v>
      </c>
      <c r="B4" s="200"/>
      <c r="C4" s="202" t="s">
        <v>254</v>
      </c>
      <c r="D4" s="202"/>
      <c r="E4" s="202"/>
      <c r="F4" s="202"/>
      <c r="G4" s="201" t="s">
        <v>107</v>
      </c>
      <c r="H4" s="201"/>
      <c r="I4" s="201"/>
      <c r="J4" s="201"/>
      <c r="K4" s="201"/>
    </row>
    <row r="5" spans="1:11" x14ac:dyDescent="0.25">
      <c r="A5" s="200" t="s">
        <v>108</v>
      </c>
      <c r="B5" s="200"/>
      <c r="C5" s="203" t="s">
        <v>255</v>
      </c>
      <c r="D5" s="201"/>
      <c r="E5" s="201"/>
      <c r="F5" s="201"/>
      <c r="G5" s="204"/>
      <c r="H5" s="204"/>
      <c r="I5" s="204"/>
      <c r="J5" s="204"/>
      <c r="K5" s="204"/>
    </row>
    <row r="6" spans="1:11" x14ac:dyDescent="0.25">
      <c r="A6" s="200" t="s">
        <v>109</v>
      </c>
      <c r="B6" s="200"/>
      <c r="C6" s="217"/>
      <c r="D6" s="217"/>
      <c r="E6" s="217"/>
      <c r="F6" s="217"/>
      <c r="G6" s="217"/>
      <c r="H6" s="217"/>
      <c r="I6" s="217"/>
      <c r="J6" s="217"/>
      <c r="K6" s="217"/>
    </row>
    <row r="7" spans="1:11" ht="18" customHeight="1" x14ac:dyDescent="0.25">
      <c r="A7" s="218" t="s">
        <v>110</v>
      </c>
      <c r="B7" s="219"/>
      <c r="C7" s="219"/>
      <c r="D7" s="219"/>
      <c r="E7" s="219"/>
      <c r="F7" s="219"/>
      <c r="G7" s="219"/>
      <c r="H7" s="219"/>
      <c r="I7" s="219"/>
      <c r="J7" s="219"/>
      <c r="K7" s="220"/>
    </row>
    <row r="8" spans="1:11" ht="51.95" customHeight="1" x14ac:dyDescent="0.25">
      <c r="A8" s="208" t="s">
        <v>111</v>
      </c>
      <c r="B8" s="209"/>
      <c r="C8" s="209"/>
      <c r="D8" s="209"/>
      <c r="E8" s="209"/>
      <c r="F8" s="209"/>
      <c r="G8" s="209"/>
      <c r="H8" s="209"/>
      <c r="I8" s="209"/>
      <c r="J8" s="209"/>
      <c r="K8" s="210"/>
    </row>
    <row r="9" spans="1:11" ht="18" customHeight="1" x14ac:dyDescent="0.25">
      <c r="A9" s="218" t="s">
        <v>112</v>
      </c>
      <c r="B9" s="219"/>
      <c r="C9" s="219"/>
      <c r="D9" s="219"/>
      <c r="E9" s="219"/>
      <c r="F9" s="219"/>
      <c r="G9" s="219"/>
      <c r="H9" s="219"/>
      <c r="I9" s="219"/>
      <c r="J9" s="219"/>
      <c r="K9" s="220"/>
    </row>
    <row r="10" spans="1:11" s="29" customFormat="1" ht="15" customHeight="1" x14ac:dyDescent="0.25">
      <c r="A10" s="221" t="s">
        <v>113</v>
      </c>
      <c r="B10" s="222"/>
      <c r="C10" s="222"/>
      <c r="D10" s="222"/>
      <c r="E10" s="222"/>
      <c r="F10" s="222"/>
      <c r="G10" s="222"/>
      <c r="H10" s="222"/>
      <c r="I10" s="222"/>
      <c r="J10" s="222"/>
      <c r="K10" s="223"/>
    </row>
    <row r="11" spans="1:11" s="29" customFormat="1" x14ac:dyDescent="0.25">
      <c r="A11" s="224"/>
      <c r="B11" s="225"/>
      <c r="C11" s="225"/>
      <c r="D11" s="225"/>
      <c r="E11" s="225"/>
      <c r="F11" s="225"/>
      <c r="G11" s="225"/>
      <c r="H11" s="225"/>
      <c r="I11" s="225"/>
      <c r="J11" s="225"/>
      <c r="K11" s="226"/>
    </row>
    <row r="12" spans="1:11" s="29" customFormat="1" x14ac:dyDescent="0.25">
      <c r="A12" s="224"/>
      <c r="B12" s="225"/>
      <c r="C12" s="225"/>
      <c r="D12" s="225"/>
      <c r="E12" s="225"/>
      <c r="F12" s="225"/>
      <c r="G12" s="225"/>
      <c r="H12" s="225"/>
      <c r="I12" s="225"/>
      <c r="J12" s="225"/>
      <c r="K12" s="226"/>
    </row>
    <row r="13" spans="1:11" s="29" customFormat="1" x14ac:dyDescent="0.25">
      <c r="A13" s="224"/>
      <c r="B13" s="225"/>
      <c r="C13" s="225"/>
      <c r="D13" s="225"/>
      <c r="E13" s="225"/>
      <c r="F13" s="225"/>
      <c r="G13" s="225"/>
      <c r="H13" s="225"/>
      <c r="I13" s="225"/>
      <c r="J13" s="225"/>
      <c r="K13" s="226"/>
    </row>
    <row r="14" spans="1:11" s="29" customFormat="1" x14ac:dyDescent="0.25">
      <c r="A14" s="224"/>
      <c r="B14" s="225"/>
      <c r="C14" s="225"/>
      <c r="D14" s="225"/>
      <c r="E14" s="225"/>
      <c r="F14" s="225"/>
      <c r="G14" s="225"/>
      <c r="H14" s="225"/>
      <c r="I14" s="225"/>
      <c r="J14" s="225"/>
      <c r="K14" s="226"/>
    </row>
    <row r="15" spans="1:11" s="29" customFormat="1" x14ac:dyDescent="0.25">
      <c r="A15" s="224"/>
      <c r="B15" s="225"/>
      <c r="C15" s="225"/>
      <c r="D15" s="225"/>
      <c r="E15" s="225"/>
      <c r="F15" s="225"/>
      <c r="G15" s="225"/>
      <c r="H15" s="225"/>
      <c r="I15" s="225"/>
      <c r="J15" s="225"/>
      <c r="K15" s="226"/>
    </row>
    <row r="16" spans="1:11" s="29" customFormat="1" x14ac:dyDescent="0.25">
      <c r="A16" s="224"/>
      <c r="B16" s="225"/>
      <c r="C16" s="225"/>
      <c r="D16" s="225"/>
      <c r="E16" s="225"/>
      <c r="F16" s="225"/>
      <c r="G16" s="225"/>
      <c r="H16" s="225"/>
      <c r="I16" s="225"/>
      <c r="J16" s="225"/>
      <c r="K16" s="226"/>
    </row>
    <row r="17" spans="1:11" s="29" customFormat="1" x14ac:dyDescent="0.25">
      <c r="A17" s="224"/>
      <c r="B17" s="225"/>
      <c r="C17" s="225"/>
      <c r="D17" s="225"/>
      <c r="E17" s="225"/>
      <c r="F17" s="225"/>
      <c r="G17" s="225"/>
      <c r="H17" s="225"/>
      <c r="I17" s="225"/>
      <c r="J17" s="225"/>
      <c r="K17" s="226"/>
    </row>
    <row r="18" spans="1:11" s="29" customFormat="1" x14ac:dyDescent="0.25">
      <c r="A18" s="224"/>
      <c r="B18" s="225"/>
      <c r="C18" s="225"/>
      <c r="D18" s="225"/>
      <c r="E18" s="225"/>
      <c r="F18" s="225"/>
      <c r="G18" s="225"/>
      <c r="H18" s="225"/>
      <c r="I18" s="225"/>
      <c r="J18" s="225"/>
      <c r="K18" s="226"/>
    </row>
    <row r="19" spans="1:11" s="29" customFormat="1" x14ac:dyDescent="0.25">
      <c r="A19" s="224"/>
      <c r="B19" s="225"/>
      <c r="C19" s="225"/>
      <c r="D19" s="225"/>
      <c r="E19" s="225"/>
      <c r="F19" s="225"/>
      <c r="G19" s="225"/>
      <c r="H19" s="225"/>
      <c r="I19" s="225"/>
      <c r="J19" s="225"/>
      <c r="K19" s="226"/>
    </row>
    <row r="20" spans="1:11" s="29" customFormat="1" x14ac:dyDescent="0.25">
      <c r="A20" s="224"/>
      <c r="B20" s="225"/>
      <c r="C20" s="225"/>
      <c r="D20" s="225"/>
      <c r="E20" s="225"/>
      <c r="F20" s="225"/>
      <c r="G20" s="225"/>
      <c r="H20" s="225"/>
      <c r="I20" s="225"/>
      <c r="J20" s="225"/>
      <c r="K20" s="226"/>
    </row>
    <row r="21" spans="1:11" x14ac:dyDescent="0.25">
      <c r="A21" s="227"/>
      <c r="B21" s="228"/>
      <c r="C21" s="228"/>
      <c r="D21" s="228"/>
      <c r="E21" s="228"/>
      <c r="F21" s="228"/>
      <c r="G21" s="228"/>
      <c r="H21" s="228"/>
      <c r="I21" s="228"/>
      <c r="J21" s="228"/>
      <c r="K21" s="229"/>
    </row>
    <row r="22" spans="1:11" s="30" customFormat="1" ht="15.75" x14ac:dyDescent="0.25">
      <c r="A22" s="205" t="s">
        <v>114</v>
      </c>
      <c r="B22" s="206"/>
      <c r="C22" s="206"/>
      <c r="D22" s="206"/>
      <c r="E22" s="206"/>
      <c r="F22" s="206"/>
      <c r="G22" s="206"/>
      <c r="H22" s="206"/>
      <c r="I22" s="206"/>
      <c r="J22" s="206"/>
      <c r="K22" s="207"/>
    </row>
    <row r="23" spans="1:11" ht="51" customHeight="1" x14ac:dyDescent="0.25">
      <c r="A23" s="208" t="s">
        <v>253</v>
      </c>
      <c r="B23" s="209"/>
      <c r="C23" s="209"/>
      <c r="D23" s="209"/>
      <c r="E23" s="209"/>
      <c r="F23" s="209"/>
      <c r="G23" s="209"/>
      <c r="H23" s="209"/>
      <c r="I23" s="209"/>
      <c r="J23" s="209"/>
      <c r="K23" s="210"/>
    </row>
    <row r="24" spans="1:11" ht="18" customHeight="1" x14ac:dyDescent="0.25">
      <c r="A24" s="211" t="s">
        <v>115</v>
      </c>
      <c r="B24" s="212"/>
      <c r="C24" s="212"/>
      <c r="D24" s="212"/>
      <c r="E24" s="212"/>
      <c r="F24" s="212"/>
      <c r="G24" s="212"/>
      <c r="H24" s="212"/>
      <c r="I24" s="212"/>
      <c r="J24" s="212"/>
      <c r="K24" s="213"/>
    </row>
    <row r="25" spans="1:11" ht="36.950000000000003" customHeight="1" x14ac:dyDescent="0.25">
      <c r="A25" s="214" t="s">
        <v>116</v>
      </c>
      <c r="B25" s="215"/>
      <c r="C25" s="215"/>
      <c r="D25" s="215"/>
      <c r="E25" s="215"/>
      <c r="F25" s="215"/>
      <c r="G25" s="215"/>
      <c r="H25" s="215"/>
      <c r="I25" s="215"/>
      <c r="J25" s="215"/>
      <c r="K25" s="216"/>
    </row>
  </sheetData>
  <mergeCells count="23">
    <mergeCell ref="A22:K22"/>
    <mergeCell ref="A23:K23"/>
    <mergeCell ref="A24:K24"/>
    <mergeCell ref="A25:K25"/>
    <mergeCell ref="A6:B6"/>
    <mergeCell ref="C6:K6"/>
    <mergeCell ref="A7:K7"/>
    <mergeCell ref="A8:K8"/>
    <mergeCell ref="A9:K9"/>
    <mergeCell ref="A10:K21"/>
    <mergeCell ref="A4:B4"/>
    <mergeCell ref="C4:F4"/>
    <mergeCell ref="G4:H4"/>
    <mergeCell ref="I4:K4"/>
    <mergeCell ref="A5:B5"/>
    <mergeCell ref="C5:F5"/>
    <mergeCell ref="G5:K5"/>
    <mergeCell ref="A1:K1"/>
    <mergeCell ref="A2:K2"/>
    <mergeCell ref="A3:B3"/>
    <mergeCell ref="C3:F3"/>
    <mergeCell ref="G3:H3"/>
    <mergeCell ref="I3:K3"/>
  </mergeCells>
  <hyperlinks>
    <hyperlink ref="C5" r:id="rId1" xr:uid="{00000000-0004-0000-0000-000000000000}"/>
  </hyperlinks>
  <pageMargins left="0" right="0" top="0" bottom="0" header="0" footer="0"/>
  <pageSetup scale="98"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6:Q47"/>
  <sheetViews>
    <sheetView zoomScaleNormal="100" workbookViewId="0"/>
  </sheetViews>
  <sheetFormatPr defaultColWidth="8.85546875" defaultRowHeight="15" x14ac:dyDescent="0.25"/>
  <cols>
    <col min="1" max="1" width="4.140625" customWidth="1"/>
  </cols>
  <sheetData>
    <row r="16" spans="2:17" x14ac:dyDescent="0.25">
      <c r="B16" s="126" t="s">
        <v>256</v>
      </c>
      <c r="C16" s="127"/>
      <c r="D16" s="127"/>
      <c r="E16" s="127"/>
      <c r="F16" s="127"/>
      <c r="G16" s="127"/>
      <c r="H16" s="127"/>
      <c r="I16" s="127"/>
      <c r="J16" s="127"/>
      <c r="K16" s="127"/>
      <c r="L16" s="127"/>
      <c r="M16" s="127"/>
      <c r="N16" s="127"/>
      <c r="O16" s="127"/>
      <c r="P16" s="127"/>
      <c r="Q16" s="127"/>
    </row>
    <row r="17" spans="2:2" x14ac:dyDescent="0.25">
      <c r="B17" s="1"/>
    </row>
    <row r="18" spans="2:2" x14ac:dyDescent="0.25">
      <c r="B18" s="1" t="s">
        <v>4</v>
      </c>
    </row>
    <row r="19" spans="2:2" x14ac:dyDescent="0.25">
      <c r="B19" s="1"/>
    </row>
    <row r="20" spans="2:2" x14ac:dyDescent="0.25">
      <c r="B20" s="1" t="s">
        <v>5</v>
      </c>
    </row>
    <row r="22" spans="2:2" x14ac:dyDescent="0.25">
      <c r="B22" s="2" t="s">
        <v>6</v>
      </c>
    </row>
    <row r="23" spans="2:2" x14ac:dyDescent="0.25">
      <c r="B23" s="2" t="s">
        <v>7</v>
      </c>
    </row>
    <row r="24" spans="2:2" x14ac:dyDescent="0.25">
      <c r="B24" s="2" t="s">
        <v>8</v>
      </c>
    </row>
    <row r="25" spans="2:2" x14ac:dyDescent="0.25">
      <c r="B25" s="2" t="s">
        <v>9</v>
      </c>
    </row>
    <row r="26" spans="2:2" x14ac:dyDescent="0.25">
      <c r="B26" s="2"/>
    </row>
    <row r="27" spans="2:2" x14ac:dyDescent="0.25">
      <c r="B27" s="2" t="s">
        <v>10</v>
      </c>
    </row>
    <row r="28" spans="2:2" x14ac:dyDescent="0.25">
      <c r="B28" s="2" t="s">
        <v>11</v>
      </c>
    </row>
    <row r="29" spans="2:2" x14ac:dyDescent="0.25">
      <c r="B29" s="2" t="s">
        <v>12</v>
      </c>
    </row>
    <row r="30" spans="2:2" x14ac:dyDescent="0.25">
      <c r="B30" s="2" t="s">
        <v>13</v>
      </c>
    </row>
    <row r="31" spans="2:2" x14ac:dyDescent="0.25">
      <c r="B31" s="2" t="s">
        <v>14</v>
      </c>
    </row>
    <row r="32" spans="2:2" x14ac:dyDescent="0.25">
      <c r="B32" s="2" t="s">
        <v>15</v>
      </c>
    </row>
    <row r="33" spans="2:2" x14ac:dyDescent="0.25">
      <c r="B33" s="2" t="s">
        <v>16</v>
      </c>
    </row>
    <row r="34" spans="2:2" x14ac:dyDescent="0.25">
      <c r="B34" s="2" t="s">
        <v>17</v>
      </c>
    </row>
    <row r="35" spans="2:2" x14ac:dyDescent="0.25">
      <c r="B35" s="2" t="s">
        <v>18</v>
      </c>
    </row>
    <row r="36" spans="2:2" x14ac:dyDescent="0.25">
      <c r="B36" s="2" t="s">
        <v>19</v>
      </c>
    </row>
    <row r="37" spans="2:2" x14ac:dyDescent="0.25">
      <c r="B37" s="2" t="s">
        <v>20</v>
      </c>
    </row>
    <row r="38" spans="2:2" x14ac:dyDescent="0.25">
      <c r="B38" s="2" t="s">
        <v>21</v>
      </c>
    </row>
    <row r="39" spans="2:2" x14ac:dyDescent="0.25">
      <c r="B39" s="2" t="s">
        <v>22</v>
      </c>
    </row>
    <row r="40" spans="2:2" x14ac:dyDescent="0.25">
      <c r="B40" s="2" t="s">
        <v>23</v>
      </c>
    </row>
    <row r="41" spans="2:2" x14ac:dyDescent="0.25">
      <c r="B41" s="2" t="s">
        <v>24</v>
      </c>
    </row>
    <row r="42" spans="2:2" x14ac:dyDescent="0.25">
      <c r="B42" s="2" t="s">
        <v>25</v>
      </c>
    </row>
    <row r="44" spans="2:2" x14ac:dyDescent="0.25">
      <c r="B44" s="2" t="s">
        <v>26</v>
      </c>
    </row>
    <row r="47" spans="2:2" x14ac:dyDescent="0.25">
      <c r="B47" s="3" t="s">
        <v>43</v>
      </c>
    </row>
  </sheetData>
  <printOptions horizontalCentered="1"/>
  <pageMargins left="0" right="0" top="0" bottom="0" header="0" footer="0"/>
  <pageSetup scale="85"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D36A02-7D49-4A08-B78D-4044B4057DB8}">
  <dimension ref="A1:F31"/>
  <sheetViews>
    <sheetView workbookViewId="0">
      <selection activeCell="B4" sqref="B4"/>
    </sheetView>
  </sheetViews>
  <sheetFormatPr defaultRowHeight="15" x14ac:dyDescent="0.25"/>
  <cols>
    <col min="1" max="1" width="29.42578125" customWidth="1"/>
    <col min="2" max="2" width="24" bestFit="1" customWidth="1"/>
  </cols>
  <sheetData>
    <row r="1" spans="1:6" ht="18.75" x14ac:dyDescent="0.25">
      <c r="A1" s="14" t="s">
        <v>27</v>
      </c>
      <c r="B1" s="15"/>
      <c r="C1" s="15"/>
      <c r="D1" s="15"/>
      <c r="E1" s="16"/>
      <c r="F1" s="17"/>
    </row>
    <row r="2" spans="1:6" x14ac:dyDescent="0.25">
      <c r="A2" s="18"/>
      <c r="B2" s="9"/>
      <c r="C2" s="9"/>
      <c r="D2" s="9"/>
      <c r="E2" s="7"/>
      <c r="F2" s="19"/>
    </row>
    <row r="3" spans="1:6" x14ac:dyDescent="0.25">
      <c r="A3" s="32" t="s">
        <v>164</v>
      </c>
      <c r="B3" s="50" t="s">
        <v>258</v>
      </c>
      <c r="C3" s="51"/>
      <c r="D3" s="52"/>
      <c r="E3" s="52"/>
      <c r="F3" s="53"/>
    </row>
    <row r="4" spans="1:6" x14ac:dyDescent="0.25">
      <c r="A4" s="31" t="s">
        <v>28</v>
      </c>
      <c r="B4" s="173" t="s">
        <v>259</v>
      </c>
      <c r="C4" s="23"/>
      <c r="D4" s="23"/>
      <c r="E4" s="23"/>
      <c r="F4" s="54"/>
    </row>
    <row r="5" spans="1:6" x14ac:dyDescent="0.25">
      <c r="A5" s="32" t="s">
        <v>29</v>
      </c>
      <c r="B5" s="55">
        <v>43963</v>
      </c>
      <c r="C5" s="24"/>
      <c r="D5" s="25"/>
      <c r="E5" s="25"/>
      <c r="F5" s="56"/>
    </row>
    <row r="6" spans="1:6" x14ac:dyDescent="0.25">
      <c r="A6" s="31" t="s">
        <v>30</v>
      </c>
      <c r="B6" s="57" t="s">
        <v>260</v>
      </c>
      <c r="C6" s="23"/>
      <c r="D6" s="23"/>
      <c r="E6" s="23"/>
      <c r="F6" s="54"/>
    </row>
    <row r="7" spans="1:6" x14ac:dyDescent="0.25">
      <c r="A7" s="32" t="s">
        <v>165</v>
      </c>
      <c r="B7" s="58" t="s">
        <v>261</v>
      </c>
      <c r="C7" s="26"/>
      <c r="D7" s="22"/>
      <c r="E7" s="22"/>
      <c r="F7" s="59"/>
    </row>
    <row r="8" spans="1:6" x14ac:dyDescent="0.25">
      <c r="A8" s="33" t="s">
        <v>99</v>
      </c>
      <c r="B8" s="58" t="s">
        <v>262</v>
      </c>
      <c r="C8" s="24"/>
      <c r="D8" s="25"/>
      <c r="E8" s="25"/>
      <c r="F8" s="56"/>
    </row>
    <row r="9" spans="1:6" x14ac:dyDescent="0.25">
      <c r="A9" s="31" t="s">
        <v>31</v>
      </c>
      <c r="B9" s="58" t="s">
        <v>263</v>
      </c>
      <c r="C9" s="23"/>
      <c r="D9" s="23"/>
      <c r="E9" s="23"/>
      <c r="F9" s="54"/>
    </row>
    <row r="10" spans="1:6" x14ac:dyDescent="0.25">
      <c r="A10" s="32" t="s">
        <v>100</v>
      </c>
      <c r="B10" s="60" t="s">
        <v>262</v>
      </c>
      <c r="C10" s="25"/>
      <c r="D10" s="25"/>
      <c r="E10" s="25"/>
      <c r="F10" s="56"/>
    </row>
    <row r="11" spans="1:6" x14ac:dyDescent="0.25">
      <c r="A11" s="31" t="s">
        <v>32</v>
      </c>
      <c r="B11" s="61" t="s">
        <v>264</v>
      </c>
      <c r="C11" s="23"/>
      <c r="D11" s="23"/>
      <c r="E11" s="23"/>
      <c r="F11" s="54"/>
    </row>
    <row r="12" spans="1:6" x14ac:dyDescent="0.25">
      <c r="A12" s="32" t="s">
        <v>33</v>
      </c>
      <c r="B12" s="58" t="s">
        <v>265</v>
      </c>
      <c r="C12" s="24"/>
      <c r="D12" s="25"/>
      <c r="E12" s="25"/>
      <c r="F12" s="56"/>
    </row>
    <row r="13" spans="1:6" x14ac:dyDescent="0.25">
      <c r="A13" s="31" t="s">
        <v>34</v>
      </c>
      <c r="B13" s="58" t="s">
        <v>266</v>
      </c>
      <c r="C13" s="23"/>
      <c r="D13" s="23"/>
      <c r="E13" s="23"/>
      <c r="F13" s="54"/>
    </row>
    <row r="14" spans="1:6" x14ac:dyDescent="0.25">
      <c r="A14" s="32" t="s">
        <v>35</v>
      </c>
      <c r="B14" s="62" t="s">
        <v>267</v>
      </c>
      <c r="C14" s="24"/>
      <c r="D14" s="25"/>
      <c r="E14" s="25"/>
      <c r="F14" s="56"/>
    </row>
    <row r="15" spans="1:6" x14ac:dyDescent="0.25">
      <c r="A15" s="31" t="s">
        <v>36</v>
      </c>
      <c r="B15" s="129">
        <v>44070</v>
      </c>
      <c r="C15" s="23"/>
      <c r="D15" s="23"/>
      <c r="E15" s="23"/>
      <c r="F15" s="54"/>
    </row>
    <row r="16" spans="1:6" x14ac:dyDescent="0.25">
      <c r="A16" s="31"/>
      <c r="B16" s="49"/>
      <c r="C16" s="63"/>
      <c r="D16" s="63"/>
      <c r="E16" s="63"/>
      <c r="F16" s="64"/>
    </row>
    <row r="17" spans="1:6" ht="18.75" x14ac:dyDescent="0.25">
      <c r="A17" s="20" t="s">
        <v>48</v>
      </c>
      <c r="B17" s="230" t="s">
        <v>273</v>
      </c>
      <c r="C17" s="231"/>
      <c r="D17" s="231"/>
      <c r="E17" s="231"/>
      <c r="F17" s="232"/>
    </row>
    <row r="18" spans="1:6" ht="18.75" x14ac:dyDescent="0.25">
      <c r="A18" s="20"/>
      <c r="B18" s="230"/>
      <c r="C18" s="233"/>
      <c r="D18" s="233"/>
      <c r="E18" s="233"/>
      <c r="F18" s="232"/>
    </row>
    <row r="19" spans="1:6" s="128" customFormat="1" ht="18.75" x14ac:dyDescent="0.25">
      <c r="A19" s="20"/>
      <c r="B19" s="230"/>
      <c r="C19" s="233"/>
      <c r="D19" s="233"/>
      <c r="E19" s="233"/>
      <c r="F19" s="232"/>
    </row>
    <row r="20" spans="1:6" ht="18.75" x14ac:dyDescent="0.25">
      <c r="A20" s="21"/>
      <c r="B20" s="234"/>
      <c r="C20" s="235"/>
      <c r="D20" s="235"/>
      <c r="E20" s="235"/>
      <c r="F20" s="236"/>
    </row>
    <row r="21" spans="1:6" x14ac:dyDescent="0.25">
      <c r="A21" s="4"/>
      <c r="B21" s="4"/>
      <c r="C21" s="4"/>
      <c r="D21" s="4"/>
      <c r="E21" s="4"/>
      <c r="F21" s="4"/>
    </row>
    <row r="22" spans="1:6" ht="18.75" x14ac:dyDescent="0.25">
      <c r="A22" s="27" t="s">
        <v>101</v>
      </c>
      <c r="B22" s="237"/>
      <c r="C22" s="238"/>
      <c r="D22" s="4"/>
      <c r="E22" s="4"/>
      <c r="F22" s="4"/>
    </row>
    <row r="23" spans="1:6" x14ac:dyDescent="0.25">
      <c r="A23" s="34" t="s">
        <v>37</v>
      </c>
      <c r="B23" s="35" t="s">
        <v>39</v>
      </c>
      <c r="C23" s="35" t="s">
        <v>38</v>
      </c>
      <c r="D23" s="4"/>
      <c r="E23" s="4"/>
      <c r="F23" s="4"/>
    </row>
    <row r="24" spans="1:6" x14ac:dyDescent="0.25">
      <c r="A24" s="31" t="s">
        <v>268</v>
      </c>
      <c r="B24" s="42">
        <v>1.5</v>
      </c>
      <c r="C24" s="23">
        <v>282</v>
      </c>
    </row>
    <row r="25" spans="1:6" x14ac:dyDescent="0.25">
      <c r="A25" s="32" t="s">
        <v>190</v>
      </c>
      <c r="B25" s="42">
        <f>7.9-B24</f>
        <v>6.4</v>
      </c>
      <c r="C25" s="130">
        <v>638</v>
      </c>
      <c r="E25" s="4"/>
      <c r="F25" s="4"/>
    </row>
    <row r="26" spans="1:6" x14ac:dyDescent="0.25">
      <c r="A26" s="31" t="s">
        <v>191</v>
      </c>
      <c r="B26" s="42">
        <f>10-(B24+B25)</f>
        <v>2.0999999999999996</v>
      </c>
      <c r="C26" s="23">
        <f>1764-SUM(C24:C25)</f>
        <v>844</v>
      </c>
      <c r="E26" s="4"/>
      <c r="F26" s="4"/>
    </row>
    <row r="27" spans="1:6" x14ac:dyDescent="0.25">
      <c r="A27" s="32" t="s">
        <v>269</v>
      </c>
      <c r="B27" s="11">
        <f>15.39-SUM(B24:B26)</f>
        <v>5.3900000000000006</v>
      </c>
      <c r="C27" s="130">
        <f>2406-SUM(C24:C26)</f>
        <v>642</v>
      </c>
      <c r="D27" s="4"/>
      <c r="E27" s="4"/>
      <c r="F27" s="4"/>
    </row>
    <row r="28" spans="1:6" x14ac:dyDescent="0.25">
      <c r="A28" s="31" t="s">
        <v>41</v>
      </c>
      <c r="B28" s="41">
        <f>SUM(B24:B27)</f>
        <v>15.39</v>
      </c>
      <c r="C28" s="36">
        <f>SUM(C24:C27)</f>
        <v>2406</v>
      </c>
      <c r="D28" s="4"/>
      <c r="E28" s="4"/>
      <c r="F28" s="4"/>
    </row>
    <row r="29" spans="1:6" ht="15.75" x14ac:dyDescent="0.25">
      <c r="A29" s="5"/>
      <c r="B29" s="10"/>
      <c r="C29" s="8"/>
      <c r="D29" s="6"/>
      <c r="E29" s="4"/>
      <c r="F29" s="4"/>
    </row>
    <row r="30" spans="1:6" x14ac:dyDescent="0.25">
      <c r="A30" s="37" t="s">
        <v>44</v>
      </c>
      <c r="B30" s="43" t="s">
        <v>270</v>
      </c>
      <c r="C30" s="39"/>
      <c r="D30" s="39"/>
      <c r="E30" s="39"/>
      <c r="F30" s="40"/>
    </row>
    <row r="31" spans="1:6" x14ac:dyDescent="0.25">
      <c r="A31" s="38" t="s">
        <v>45</v>
      </c>
      <c r="B31" s="239" t="s">
        <v>129</v>
      </c>
      <c r="C31" s="239"/>
      <c r="D31" s="239"/>
      <c r="E31" s="239"/>
      <c r="F31" s="240"/>
    </row>
  </sheetData>
  <mergeCells count="3">
    <mergeCell ref="B17:F20"/>
    <mergeCell ref="B22:C22"/>
    <mergeCell ref="B31:F31"/>
  </mergeCells>
  <hyperlinks>
    <hyperlink ref="B31" r:id="rId1" xr:uid="{F4AE6095-35EC-410B-84D9-DC895679F983}"/>
    <hyperlink ref="B30" r:id="rId2" xr:uid="{98B23DFD-F32A-4EB6-9E16-ED34B050B95F}"/>
  </hyperlinks>
  <pageMargins left="0.7" right="0.7" top="0.75" bottom="0.75" header="0.3" footer="0.3"/>
  <pageSetup orientation="portrait" r:id="rId3"/>
  <tableParts count="2">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897CB-EB43-4BC7-935D-54440982A73B}">
  <sheetPr>
    <pageSetUpPr fitToPage="1"/>
  </sheetPr>
  <dimension ref="A1:U67"/>
  <sheetViews>
    <sheetView tabSelected="1" zoomScale="90" zoomScaleNormal="90" workbookViewId="0">
      <pane ySplit="9" topLeftCell="A10" activePane="bottomLeft" state="frozen"/>
      <selection pane="bottomLeft"/>
    </sheetView>
  </sheetViews>
  <sheetFormatPr defaultRowHeight="15" x14ac:dyDescent="0.25"/>
  <cols>
    <col min="1" max="1" width="20.140625" customWidth="1"/>
    <col min="2" max="2" width="19.7109375" customWidth="1"/>
    <col min="3" max="3" width="7.28515625" customWidth="1"/>
    <col min="4" max="4" width="9.140625" style="85"/>
    <col min="6" max="6" width="7.7109375" style="84" customWidth="1"/>
    <col min="7" max="7" width="7.42578125" style="84" customWidth="1"/>
    <col min="8" max="8" width="8.5703125" style="84" bestFit="1" customWidth="1"/>
    <col min="9" max="9" width="6.28515625" style="84" bestFit="1" customWidth="1"/>
    <col min="10" max="10" width="8.28515625" style="84" customWidth="1"/>
    <col min="11" max="11" width="5.42578125" style="84" bestFit="1" customWidth="1"/>
    <col min="12" max="12" width="6.42578125" style="84" bestFit="1" customWidth="1"/>
    <col min="13" max="13" width="6.85546875" style="84" customWidth="1"/>
    <col min="14" max="14" width="7.85546875" style="84" customWidth="1"/>
    <col min="15" max="15" width="8" style="84" customWidth="1"/>
    <col min="16" max="16" width="8.140625" style="84" customWidth="1"/>
    <col min="17" max="17" width="7.42578125" style="84" customWidth="1"/>
    <col min="18" max="18" width="6" style="84" bestFit="1" customWidth="1"/>
    <col min="19" max="19" width="8.5703125" style="84" customWidth="1"/>
  </cols>
  <sheetData>
    <row r="1" spans="1:19" ht="21" x14ac:dyDescent="0.25">
      <c r="A1" s="189" t="s">
        <v>252</v>
      </c>
      <c r="B1" s="44"/>
      <c r="C1" s="44"/>
      <c r="D1" s="86"/>
      <c r="E1" s="45"/>
      <c r="F1" s="48"/>
      <c r="G1" s="48"/>
      <c r="H1" s="48"/>
      <c r="I1" s="48"/>
      <c r="J1" s="47"/>
      <c r="K1" s="47"/>
      <c r="L1" s="47"/>
      <c r="M1" s="47"/>
      <c r="N1" s="47"/>
      <c r="O1" s="47"/>
      <c r="P1" s="48"/>
      <c r="Q1" s="48"/>
      <c r="R1" s="47"/>
      <c r="S1" s="107"/>
    </row>
    <row r="2" spans="1:19" ht="18.75" x14ac:dyDescent="0.25">
      <c r="A2" s="190" t="s">
        <v>276</v>
      </c>
      <c r="B2" s="131"/>
      <c r="C2" s="131"/>
      <c r="D2" s="46"/>
      <c r="E2" s="132"/>
      <c r="F2" s="12"/>
      <c r="G2" s="12"/>
      <c r="H2" s="12"/>
      <c r="I2" s="12"/>
      <c r="J2" s="13"/>
      <c r="K2" s="13"/>
      <c r="L2" s="13"/>
      <c r="M2" s="13"/>
      <c r="N2" s="13"/>
      <c r="O2" s="13"/>
      <c r="P2" s="12"/>
      <c r="Q2" s="12"/>
      <c r="R2" s="13"/>
      <c r="S2" s="109"/>
    </row>
    <row r="3" spans="1:19" ht="9" customHeight="1" x14ac:dyDescent="0.25">
      <c r="A3" s="190"/>
      <c r="B3" s="131"/>
      <c r="C3" s="131"/>
      <c r="D3" s="46"/>
      <c r="E3" s="132"/>
      <c r="F3" s="12"/>
      <c r="G3" s="12"/>
      <c r="H3" s="12"/>
      <c r="I3" s="12"/>
      <c r="J3" s="13"/>
      <c r="K3" s="13"/>
      <c r="L3" s="13"/>
      <c r="M3" s="13"/>
      <c r="N3" s="13"/>
      <c r="O3" s="13"/>
      <c r="P3" s="12"/>
      <c r="Q3" s="12"/>
      <c r="R3" s="13"/>
      <c r="S3" s="109"/>
    </row>
    <row r="4" spans="1:19" x14ac:dyDescent="0.25">
      <c r="A4" s="191" t="s">
        <v>327</v>
      </c>
      <c r="B4" s="132"/>
      <c r="C4" s="132"/>
      <c r="D4" s="46"/>
      <c r="E4" s="132"/>
      <c r="F4" s="13"/>
      <c r="G4" s="13"/>
      <c r="H4" s="13"/>
      <c r="I4" s="13"/>
      <c r="J4" s="13"/>
      <c r="K4" s="13"/>
      <c r="L4" s="13"/>
      <c r="M4" s="13"/>
      <c r="N4" s="13"/>
      <c r="O4" s="13"/>
      <c r="P4" s="13"/>
      <c r="Q4" s="13"/>
      <c r="R4" s="13"/>
      <c r="S4" s="109"/>
    </row>
    <row r="5" spans="1:19" ht="18" customHeight="1" thickBot="1" x14ac:dyDescent="0.3">
      <c r="A5" s="191" t="s">
        <v>328</v>
      </c>
      <c r="B5" s="132"/>
      <c r="C5" s="132"/>
      <c r="D5" s="46"/>
      <c r="E5" s="132"/>
      <c r="F5" s="13"/>
      <c r="G5" s="13"/>
      <c r="H5" s="13"/>
      <c r="I5" s="13"/>
      <c r="J5" s="13"/>
      <c r="K5" s="13"/>
      <c r="L5" s="13"/>
      <c r="M5" s="13"/>
      <c r="N5" s="13"/>
      <c r="O5" s="13"/>
      <c r="P5" s="13"/>
      <c r="Q5" s="13"/>
      <c r="R5" s="13"/>
      <c r="S5" s="109"/>
    </row>
    <row r="6" spans="1:19" ht="18" customHeight="1" thickBot="1" x14ac:dyDescent="0.3">
      <c r="A6" s="245" t="s">
        <v>0</v>
      </c>
      <c r="B6" s="248" t="s">
        <v>1</v>
      </c>
      <c r="C6" s="248" t="s">
        <v>222</v>
      </c>
      <c r="D6" s="251" t="s">
        <v>223</v>
      </c>
      <c r="E6" s="254" t="s">
        <v>122</v>
      </c>
      <c r="F6" s="265" t="s">
        <v>224</v>
      </c>
      <c r="G6" s="267" t="s">
        <v>225</v>
      </c>
      <c r="H6" s="267"/>
      <c r="I6" s="267"/>
      <c r="J6" s="267"/>
      <c r="K6" s="267"/>
      <c r="L6" s="267"/>
      <c r="M6" s="268"/>
      <c r="N6" s="258" t="s">
        <v>226</v>
      </c>
      <c r="O6" s="259"/>
      <c r="P6" s="263" t="s">
        <v>123</v>
      </c>
      <c r="Q6" s="243" t="s">
        <v>227</v>
      </c>
      <c r="R6" s="256" t="s">
        <v>209</v>
      </c>
      <c r="S6" s="241" t="s">
        <v>228</v>
      </c>
    </row>
    <row r="7" spans="1:19" s="82" customFormat="1" ht="15" customHeight="1" x14ac:dyDescent="0.25">
      <c r="A7" s="246"/>
      <c r="B7" s="249"/>
      <c r="C7" s="249"/>
      <c r="D7" s="252"/>
      <c r="E7" s="255"/>
      <c r="F7" s="266"/>
      <c r="G7" s="243" t="s">
        <v>229</v>
      </c>
      <c r="H7" s="243" t="s">
        <v>208</v>
      </c>
      <c r="I7" s="243" t="s">
        <v>3</v>
      </c>
      <c r="J7" s="243" t="s">
        <v>230</v>
      </c>
      <c r="K7" s="256" t="s">
        <v>117</v>
      </c>
      <c r="L7" s="256" t="s">
        <v>2</v>
      </c>
      <c r="M7" s="256" t="s">
        <v>210</v>
      </c>
      <c r="N7" s="261" t="s">
        <v>231</v>
      </c>
      <c r="O7" s="313" t="s">
        <v>211</v>
      </c>
      <c r="P7" s="264"/>
      <c r="Q7" s="244"/>
      <c r="R7" s="260"/>
      <c r="S7" s="242"/>
    </row>
    <row r="8" spans="1:19" s="82" customFormat="1" ht="15" customHeight="1" x14ac:dyDescent="0.25">
      <c r="A8" s="246"/>
      <c r="B8" s="249"/>
      <c r="C8" s="249"/>
      <c r="D8" s="252"/>
      <c r="E8" s="255"/>
      <c r="F8" s="266"/>
      <c r="G8" s="244"/>
      <c r="H8" s="244"/>
      <c r="I8" s="244"/>
      <c r="J8" s="244"/>
      <c r="K8" s="260"/>
      <c r="L8" s="260"/>
      <c r="M8" s="257"/>
      <c r="N8" s="262"/>
      <c r="O8" s="314"/>
      <c r="P8" s="264"/>
      <c r="Q8" s="244"/>
      <c r="R8" s="260"/>
      <c r="S8" s="242"/>
    </row>
    <row r="9" spans="1:19" s="82" customFormat="1" ht="16.5" thickBot="1" x14ac:dyDescent="0.3">
      <c r="A9" s="247"/>
      <c r="B9" s="250"/>
      <c r="C9" s="250"/>
      <c r="D9" s="253"/>
      <c r="E9" s="99" t="s">
        <v>232</v>
      </c>
      <c r="F9" s="100" t="s">
        <v>233</v>
      </c>
      <c r="G9" s="101" t="s">
        <v>189</v>
      </c>
      <c r="H9" s="101" t="s">
        <v>234</v>
      </c>
      <c r="I9" s="101" t="s">
        <v>189</v>
      </c>
      <c r="J9" s="101" t="s">
        <v>189</v>
      </c>
      <c r="K9" s="102" t="s">
        <v>189</v>
      </c>
      <c r="L9" s="102" t="s">
        <v>189</v>
      </c>
      <c r="M9" s="102" t="s">
        <v>235</v>
      </c>
      <c r="N9" s="142" t="s">
        <v>272</v>
      </c>
      <c r="O9" s="141" t="s">
        <v>271</v>
      </c>
      <c r="P9" s="101" t="s">
        <v>236</v>
      </c>
      <c r="Q9" s="101" t="s">
        <v>237</v>
      </c>
      <c r="R9" s="104" t="s">
        <v>238</v>
      </c>
      <c r="S9" s="103" t="s">
        <v>239</v>
      </c>
    </row>
    <row r="10" spans="1:19" s="82" customFormat="1" ht="15.75" thickBot="1" x14ac:dyDescent="0.3">
      <c r="A10" s="146" t="s">
        <v>275</v>
      </c>
      <c r="B10" s="147"/>
      <c r="C10" s="147"/>
      <c r="D10" s="147"/>
      <c r="E10" s="147"/>
      <c r="F10" s="147"/>
      <c r="G10" s="147"/>
      <c r="H10" s="147"/>
      <c r="I10" s="147"/>
      <c r="J10" s="147"/>
      <c r="K10" s="147"/>
      <c r="L10" s="147"/>
      <c r="M10" s="147"/>
      <c r="N10" s="147"/>
      <c r="O10" s="147"/>
      <c r="P10" s="147"/>
      <c r="Q10" s="147"/>
      <c r="R10" s="147"/>
      <c r="S10" s="148"/>
    </row>
    <row r="11" spans="1:19" s="82" customFormat="1" x14ac:dyDescent="0.25">
      <c r="A11" s="87" t="s">
        <v>278</v>
      </c>
      <c r="B11" s="88" t="s">
        <v>279</v>
      </c>
      <c r="C11" s="89">
        <v>21</v>
      </c>
      <c r="D11" s="93">
        <v>107</v>
      </c>
      <c r="E11" s="105">
        <v>32166.67</v>
      </c>
      <c r="F11" s="108">
        <v>30.93</v>
      </c>
      <c r="G11" s="135">
        <v>8.8699999999999992</v>
      </c>
      <c r="H11" s="135">
        <v>33.93</v>
      </c>
      <c r="I11" s="135">
        <v>2.96</v>
      </c>
      <c r="J11" s="135">
        <v>11.97</v>
      </c>
      <c r="K11" s="135">
        <v>3.76</v>
      </c>
      <c r="L11" s="135">
        <v>37.270000000000003</v>
      </c>
      <c r="M11" s="135">
        <v>2.4700000000000002</v>
      </c>
      <c r="N11" s="136">
        <v>55.03</v>
      </c>
      <c r="O11" s="137">
        <v>55.08</v>
      </c>
      <c r="P11" s="135">
        <v>17.63</v>
      </c>
      <c r="Q11" s="135">
        <v>5.28</v>
      </c>
      <c r="R11" s="135">
        <v>51.17</v>
      </c>
      <c r="S11" s="137">
        <v>2.7</v>
      </c>
    </row>
    <row r="12" spans="1:19" s="82" customFormat="1" x14ac:dyDescent="0.25">
      <c r="A12" s="143" t="s">
        <v>280</v>
      </c>
      <c r="B12" s="83" t="s">
        <v>281</v>
      </c>
      <c r="C12" s="144">
        <v>34</v>
      </c>
      <c r="D12" s="145">
        <v>111</v>
      </c>
      <c r="E12" s="106">
        <v>33500</v>
      </c>
      <c r="F12" s="109">
        <v>32.770000000000003</v>
      </c>
      <c r="G12" s="138">
        <v>8.8000000000000007</v>
      </c>
      <c r="H12" s="138">
        <v>33.5</v>
      </c>
      <c r="I12" s="138">
        <v>2.92</v>
      </c>
      <c r="J12" s="138">
        <v>11.77</v>
      </c>
      <c r="K12" s="138">
        <v>3.61</v>
      </c>
      <c r="L12" s="138">
        <v>39.07</v>
      </c>
      <c r="M12" s="138">
        <v>2.7</v>
      </c>
      <c r="N12" s="139">
        <v>51.83</v>
      </c>
      <c r="O12" s="140">
        <v>51.59</v>
      </c>
      <c r="P12" s="138">
        <v>21.27</v>
      </c>
      <c r="Q12" s="138">
        <v>6.75</v>
      </c>
      <c r="R12" s="138">
        <v>48.72</v>
      </c>
      <c r="S12" s="140">
        <v>3.27</v>
      </c>
    </row>
    <row r="13" spans="1:19" s="82" customFormat="1" x14ac:dyDescent="0.25">
      <c r="A13" s="87" t="s">
        <v>330</v>
      </c>
      <c r="B13" s="88" t="s">
        <v>331</v>
      </c>
      <c r="C13" s="89">
        <v>36</v>
      </c>
      <c r="D13" s="93">
        <v>114</v>
      </c>
      <c r="E13" s="105">
        <v>34000</v>
      </c>
      <c r="F13" s="108">
        <v>32.799999999999997</v>
      </c>
      <c r="G13" s="135">
        <v>8.5299999999999994</v>
      </c>
      <c r="H13" s="135">
        <v>35.200000000000003</v>
      </c>
      <c r="I13" s="135">
        <v>3.12</v>
      </c>
      <c r="J13" s="135">
        <v>12.87</v>
      </c>
      <c r="K13" s="135">
        <v>3.39</v>
      </c>
      <c r="L13" s="135">
        <v>36.799999999999997</v>
      </c>
      <c r="M13" s="135">
        <v>2.19</v>
      </c>
      <c r="N13" s="136">
        <v>53.67</v>
      </c>
      <c r="O13" s="137">
        <v>58.71</v>
      </c>
      <c r="P13" s="135">
        <v>21.8</v>
      </c>
      <c r="Q13" s="135">
        <v>7.08</v>
      </c>
      <c r="R13" s="135">
        <v>51.82</v>
      </c>
      <c r="S13" s="137">
        <v>3.68</v>
      </c>
    </row>
    <row r="14" spans="1:19" s="82" customFormat="1" x14ac:dyDescent="0.25">
      <c r="A14" s="143" t="s">
        <v>282</v>
      </c>
      <c r="B14" s="22" t="s">
        <v>283</v>
      </c>
      <c r="C14" s="144">
        <v>34</v>
      </c>
      <c r="D14" s="145">
        <v>113</v>
      </c>
      <c r="E14" s="106">
        <v>33333.33</v>
      </c>
      <c r="F14" s="109">
        <v>32.93</v>
      </c>
      <c r="G14" s="138">
        <v>8.4</v>
      </c>
      <c r="H14" s="138">
        <v>35.270000000000003</v>
      </c>
      <c r="I14" s="138">
        <v>3.03</v>
      </c>
      <c r="J14" s="138">
        <v>12.83</v>
      </c>
      <c r="K14" s="138">
        <v>3.25</v>
      </c>
      <c r="L14" s="138">
        <v>36.33</v>
      </c>
      <c r="M14" s="138">
        <v>2.5099999999999998</v>
      </c>
      <c r="N14" s="139">
        <v>52.67</v>
      </c>
      <c r="O14" s="140">
        <v>54.35</v>
      </c>
      <c r="P14" s="138">
        <v>20.399999999999999</v>
      </c>
      <c r="Q14" s="138">
        <v>6.74</v>
      </c>
      <c r="R14" s="138">
        <v>49.79</v>
      </c>
      <c r="S14" s="140">
        <v>3.35</v>
      </c>
    </row>
    <row r="15" spans="1:19" s="82" customFormat="1" x14ac:dyDescent="0.25">
      <c r="A15" s="87" t="s">
        <v>284</v>
      </c>
      <c r="B15" s="88" t="s">
        <v>285</v>
      </c>
      <c r="C15" s="89" t="s">
        <v>286</v>
      </c>
      <c r="D15" s="93">
        <v>113</v>
      </c>
      <c r="E15" s="105">
        <v>28276.959999999999</v>
      </c>
      <c r="F15" s="108">
        <v>33.17</v>
      </c>
      <c r="G15" s="135">
        <v>8.6300000000000008</v>
      </c>
      <c r="H15" s="135">
        <v>38.5</v>
      </c>
      <c r="I15" s="135">
        <v>3.44</v>
      </c>
      <c r="J15" s="135">
        <v>15.63</v>
      </c>
      <c r="K15" s="135">
        <v>3.6</v>
      </c>
      <c r="L15" s="135">
        <v>29.2</v>
      </c>
      <c r="M15" s="135">
        <v>2.06</v>
      </c>
      <c r="N15" s="136">
        <v>51.33</v>
      </c>
      <c r="O15" s="137">
        <v>58.66</v>
      </c>
      <c r="P15" s="135">
        <v>15.93</v>
      </c>
      <c r="Q15" s="135">
        <v>5.08</v>
      </c>
      <c r="R15" s="135">
        <v>50.04</v>
      </c>
      <c r="S15" s="137">
        <v>2.5299999999999998</v>
      </c>
    </row>
    <row r="16" spans="1:19" s="82" customFormat="1" x14ac:dyDescent="0.25">
      <c r="A16" s="90" t="s">
        <v>287</v>
      </c>
      <c r="B16" s="83" t="s">
        <v>288</v>
      </c>
      <c r="C16" s="46">
        <v>34</v>
      </c>
      <c r="D16" s="23">
        <v>114</v>
      </c>
      <c r="E16" s="106">
        <v>34000</v>
      </c>
      <c r="F16" s="109">
        <v>33.229999999999997</v>
      </c>
      <c r="G16" s="138">
        <v>8.57</v>
      </c>
      <c r="H16" s="138">
        <v>34.369999999999997</v>
      </c>
      <c r="I16" s="138">
        <v>2.84</v>
      </c>
      <c r="J16" s="138">
        <v>11.93</v>
      </c>
      <c r="K16" s="138">
        <v>3.09</v>
      </c>
      <c r="L16" s="138">
        <v>38.229999999999997</v>
      </c>
      <c r="M16" s="138">
        <v>2.63</v>
      </c>
      <c r="N16" s="139">
        <v>54.4</v>
      </c>
      <c r="O16" s="140">
        <v>58.54</v>
      </c>
      <c r="P16" s="138">
        <v>20</v>
      </c>
      <c r="Q16" s="138">
        <v>6.62</v>
      </c>
      <c r="R16" s="138">
        <v>52.51</v>
      </c>
      <c r="S16" s="140">
        <v>3.48</v>
      </c>
    </row>
    <row r="17" spans="1:19" s="82" customFormat="1" x14ac:dyDescent="0.25">
      <c r="A17" s="87" t="s">
        <v>289</v>
      </c>
      <c r="B17" s="88" t="s">
        <v>290</v>
      </c>
      <c r="C17" s="89">
        <v>3</v>
      </c>
      <c r="D17" s="93">
        <v>113</v>
      </c>
      <c r="E17" s="105">
        <v>33166.67</v>
      </c>
      <c r="F17" s="108">
        <v>33.47</v>
      </c>
      <c r="G17" s="135">
        <v>9.27</v>
      </c>
      <c r="H17" s="135">
        <v>36.07</v>
      </c>
      <c r="I17" s="135">
        <v>3</v>
      </c>
      <c r="J17" s="135">
        <v>13.27</v>
      </c>
      <c r="K17" s="135">
        <v>3.5</v>
      </c>
      <c r="L17" s="135">
        <v>32.700000000000003</v>
      </c>
      <c r="M17" s="135">
        <v>2.29</v>
      </c>
      <c r="N17" s="136">
        <v>53.9</v>
      </c>
      <c r="O17" s="137">
        <v>54.92</v>
      </c>
      <c r="P17" s="135">
        <v>20.5</v>
      </c>
      <c r="Q17" s="135">
        <v>6.8</v>
      </c>
      <c r="R17" s="135">
        <v>50.44</v>
      </c>
      <c r="S17" s="137">
        <v>3.44</v>
      </c>
    </row>
    <row r="18" spans="1:19" s="82" customFormat="1" x14ac:dyDescent="0.25">
      <c r="A18" s="90" t="s">
        <v>278</v>
      </c>
      <c r="B18" s="22" t="s">
        <v>291</v>
      </c>
      <c r="C18" s="46">
        <v>21</v>
      </c>
      <c r="D18" s="23">
        <v>114</v>
      </c>
      <c r="E18" s="106">
        <v>32166.67</v>
      </c>
      <c r="F18" s="109">
        <v>33.47</v>
      </c>
      <c r="G18" s="138">
        <v>8.23</v>
      </c>
      <c r="H18" s="138">
        <v>34.200000000000003</v>
      </c>
      <c r="I18" s="138">
        <v>2.78</v>
      </c>
      <c r="J18" s="138">
        <v>11.23</v>
      </c>
      <c r="K18" s="138">
        <v>3.28</v>
      </c>
      <c r="L18" s="138">
        <v>38.270000000000003</v>
      </c>
      <c r="M18" s="138">
        <v>2.41</v>
      </c>
      <c r="N18" s="139">
        <v>55.23</v>
      </c>
      <c r="O18" s="140">
        <v>57.87</v>
      </c>
      <c r="P18" s="138">
        <v>20.53</v>
      </c>
      <c r="Q18" s="138">
        <v>6.9</v>
      </c>
      <c r="R18" s="138">
        <v>52.28</v>
      </c>
      <c r="S18" s="140">
        <v>3.62</v>
      </c>
    </row>
    <row r="19" spans="1:19" s="82" customFormat="1" x14ac:dyDescent="0.25">
      <c r="A19" s="91" t="s">
        <v>278</v>
      </c>
      <c r="B19" s="88" t="s">
        <v>292</v>
      </c>
      <c r="C19" s="89">
        <v>21</v>
      </c>
      <c r="D19" s="93">
        <v>112</v>
      </c>
      <c r="E19" s="105">
        <v>34000</v>
      </c>
      <c r="F19" s="108">
        <v>33.5</v>
      </c>
      <c r="G19" s="135">
        <v>8.8699999999999992</v>
      </c>
      <c r="H19" s="135">
        <v>33</v>
      </c>
      <c r="I19" s="135">
        <v>2.92</v>
      </c>
      <c r="J19" s="135">
        <v>12.47</v>
      </c>
      <c r="K19" s="135">
        <v>3.39</v>
      </c>
      <c r="L19" s="135">
        <v>34.630000000000003</v>
      </c>
      <c r="M19" s="135">
        <v>2.14</v>
      </c>
      <c r="N19" s="136">
        <v>53.57</v>
      </c>
      <c r="O19" s="137">
        <v>56.36</v>
      </c>
      <c r="P19" s="135">
        <v>20.329999999999998</v>
      </c>
      <c r="Q19" s="135">
        <v>6.82</v>
      </c>
      <c r="R19" s="135">
        <v>50.1</v>
      </c>
      <c r="S19" s="137">
        <v>3.47</v>
      </c>
    </row>
    <row r="20" spans="1:19" s="82" customFormat="1" x14ac:dyDescent="0.25">
      <c r="A20" s="90" t="s">
        <v>293</v>
      </c>
      <c r="B20" s="22" t="s">
        <v>294</v>
      </c>
      <c r="C20" s="46">
        <v>36</v>
      </c>
      <c r="D20" s="23">
        <v>113</v>
      </c>
      <c r="E20" s="106">
        <v>34000</v>
      </c>
      <c r="F20" s="109">
        <v>33.9</v>
      </c>
      <c r="G20" s="138">
        <v>8.5</v>
      </c>
      <c r="H20" s="138">
        <v>36.4</v>
      </c>
      <c r="I20" s="138">
        <v>3.22</v>
      </c>
      <c r="J20" s="138">
        <v>13.6</v>
      </c>
      <c r="K20" s="138">
        <v>3.43</v>
      </c>
      <c r="L20" s="138">
        <v>34.130000000000003</v>
      </c>
      <c r="M20" s="138">
        <v>2.17</v>
      </c>
      <c r="N20" s="139">
        <v>51.33</v>
      </c>
      <c r="O20" s="140">
        <v>58.93</v>
      </c>
      <c r="P20" s="138">
        <v>22.37</v>
      </c>
      <c r="Q20" s="138">
        <v>7.43</v>
      </c>
      <c r="R20" s="138">
        <v>50.42</v>
      </c>
      <c r="S20" s="140">
        <v>3.75</v>
      </c>
    </row>
    <row r="21" spans="1:19" s="82" customFormat="1" x14ac:dyDescent="0.25">
      <c r="A21" s="91" t="s">
        <v>330</v>
      </c>
      <c r="B21" s="88" t="s">
        <v>332</v>
      </c>
      <c r="C21" s="89">
        <v>36</v>
      </c>
      <c r="D21" s="93">
        <v>113</v>
      </c>
      <c r="E21" s="105">
        <v>33333.33</v>
      </c>
      <c r="F21" s="108">
        <v>34.630000000000003</v>
      </c>
      <c r="G21" s="135">
        <v>8.9700000000000006</v>
      </c>
      <c r="H21" s="135">
        <v>32.93</v>
      </c>
      <c r="I21" s="135">
        <v>2.96</v>
      </c>
      <c r="J21" s="135">
        <v>11.9</v>
      </c>
      <c r="K21" s="135">
        <v>3.71</v>
      </c>
      <c r="L21" s="135">
        <v>39.369999999999997</v>
      </c>
      <c r="M21" s="135">
        <v>2.46</v>
      </c>
      <c r="N21" s="136">
        <v>52.43</v>
      </c>
      <c r="O21" s="137">
        <v>55.4</v>
      </c>
      <c r="P21" s="135">
        <v>21.33</v>
      </c>
      <c r="Q21" s="135">
        <v>7.15</v>
      </c>
      <c r="R21" s="135">
        <v>50.32</v>
      </c>
      <c r="S21" s="137">
        <v>3.6</v>
      </c>
    </row>
    <row r="22" spans="1:19" s="82" customFormat="1" x14ac:dyDescent="0.25">
      <c r="A22" s="143" t="s">
        <v>287</v>
      </c>
      <c r="B22" s="83" t="s">
        <v>295</v>
      </c>
      <c r="C22" s="144">
        <v>31</v>
      </c>
      <c r="D22" s="145">
        <v>112</v>
      </c>
      <c r="E22" s="106">
        <v>34000</v>
      </c>
      <c r="F22" s="109">
        <v>35.130000000000003</v>
      </c>
      <c r="G22" s="138">
        <v>8.23</v>
      </c>
      <c r="H22" s="138">
        <v>32.83</v>
      </c>
      <c r="I22" s="138">
        <v>2.96</v>
      </c>
      <c r="J22" s="138">
        <v>11.9</v>
      </c>
      <c r="K22" s="138">
        <v>3.29</v>
      </c>
      <c r="L22" s="138">
        <v>41.57</v>
      </c>
      <c r="M22" s="138">
        <v>2.83</v>
      </c>
      <c r="N22" s="139">
        <v>51.63</v>
      </c>
      <c r="O22" s="140">
        <v>55.88</v>
      </c>
      <c r="P22" s="138">
        <v>20.83</v>
      </c>
      <c r="Q22" s="138">
        <v>7.1</v>
      </c>
      <c r="R22" s="138">
        <v>50.57</v>
      </c>
      <c r="S22" s="140">
        <v>3.58</v>
      </c>
    </row>
    <row r="23" spans="1:19" s="82" customFormat="1" x14ac:dyDescent="0.25">
      <c r="A23" s="87" t="s">
        <v>278</v>
      </c>
      <c r="B23" s="88" t="s">
        <v>296</v>
      </c>
      <c r="C23" s="89">
        <v>36</v>
      </c>
      <c r="D23" s="93">
        <v>111</v>
      </c>
      <c r="E23" s="105">
        <v>34000</v>
      </c>
      <c r="F23" s="108">
        <v>35.4</v>
      </c>
      <c r="G23" s="135">
        <v>8.43</v>
      </c>
      <c r="H23" s="135">
        <v>34.97</v>
      </c>
      <c r="I23" s="135">
        <v>2.94</v>
      </c>
      <c r="J23" s="135">
        <v>12.17</v>
      </c>
      <c r="K23" s="135">
        <v>3.31</v>
      </c>
      <c r="L23" s="135">
        <v>36.07</v>
      </c>
      <c r="M23" s="135">
        <v>2.35</v>
      </c>
      <c r="N23" s="136">
        <v>54.83</v>
      </c>
      <c r="O23" s="137">
        <v>56.84</v>
      </c>
      <c r="P23" s="135">
        <v>22.43</v>
      </c>
      <c r="Q23" s="135">
        <v>7.71</v>
      </c>
      <c r="R23" s="135">
        <v>51.29</v>
      </c>
      <c r="S23" s="137">
        <v>3.94</v>
      </c>
    </row>
    <row r="24" spans="1:19" s="82" customFormat="1" x14ac:dyDescent="0.25">
      <c r="A24" s="143" t="s">
        <v>284</v>
      </c>
      <c r="B24" s="83" t="s">
        <v>297</v>
      </c>
      <c r="C24" s="144" t="s">
        <v>286</v>
      </c>
      <c r="D24" s="145">
        <v>112</v>
      </c>
      <c r="E24" s="106">
        <v>30151.96</v>
      </c>
      <c r="F24" s="109">
        <v>35.630000000000003</v>
      </c>
      <c r="G24" s="138">
        <v>9.27</v>
      </c>
      <c r="H24" s="138">
        <v>34.17</v>
      </c>
      <c r="I24" s="138">
        <v>2.73</v>
      </c>
      <c r="J24" s="138">
        <v>11.83</v>
      </c>
      <c r="K24" s="138">
        <v>3.4</v>
      </c>
      <c r="L24" s="138">
        <v>35.47</v>
      </c>
      <c r="M24" s="138">
        <v>2.2999999999999998</v>
      </c>
      <c r="N24" s="139">
        <v>51.5</v>
      </c>
      <c r="O24" s="140">
        <v>57.7</v>
      </c>
      <c r="P24" s="138">
        <v>16.13</v>
      </c>
      <c r="Q24" s="138">
        <v>5.59</v>
      </c>
      <c r="R24" s="138">
        <v>50.67</v>
      </c>
      <c r="S24" s="140">
        <v>2.37</v>
      </c>
    </row>
    <row r="25" spans="1:19" s="82" customFormat="1" x14ac:dyDescent="0.25">
      <c r="A25" s="87" t="s">
        <v>298</v>
      </c>
      <c r="B25" s="88" t="s">
        <v>299</v>
      </c>
      <c r="C25" s="89">
        <v>10</v>
      </c>
      <c r="D25" s="93">
        <v>112</v>
      </c>
      <c r="E25" s="105">
        <v>32833.33</v>
      </c>
      <c r="F25" s="108">
        <v>36.07</v>
      </c>
      <c r="G25" s="135">
        <v>9.07</v>
      </c>
      <c r="H25" s="135">
        <v>37.630000000000003</v>
      </c>
      <c r="I25" s="135">
        <v>3.07</v>
      </c>
      <c r="J25" s="135">
        <v>13.6</v>
      </c>
      <c r="K25" s="135">
        <v>3.69</v>
      </c>
      <c r="L25" s="135">
        <v>31.87</v>
      </c>
      <c r="M25" s="135">
        <v>1.92</v>
      </c>
      <c r="N25" s="136">
        <v>54.87</v>
      </c>
      <c r="O25" s="137">
        <v>52.44</v>
      </c>
      <c r="P25" s="135">
        <v>18.8</v>
      </c>
      <c r="Q25" s="135">
        <v>6.64</v>
      </c>
      <c r="R25" s="135">
        <v>50.25</v>
      </c>
      <c r="S25" s="137">
        <v>3.35</v>
      </c>
    </row>
    <row r="26" spans="1:19" s="82" customFormat="1" x14ac:dyDescent="0.25">
      <c r="A26" s="90" t="s">
        <v>284</v>
      </c>
      <c r="B26" s="83" t="s">
        <v>300</v>
      </c>
      <c r="C26" s="46" t="s">
        <v>286</v>
      </c>
      <c r="D26" s="23">
        <v>111</v>
      </c>
      <c r="E26" s="106">
        <v>30731.48</v>
      </c>
      <c r="F26" s="109">
        <v>36.17</v>
      </c>
      <c r="G26" s="138">
        <v>8.4</v>
      </c>
      <c r="H26" s="138">
        <v>36</v>
      </c>
      <c r="I26" s="138">
        <v>3</v>
      </c>
      <c r="J26" s="138">
        <v>13.1</v>
      </c>
      <c r="K26" s="138">
        <v>3.23</v>
      </c>
      <c r="L26" s="138">
        <v>35.07</v>
      </c>
      <c r="M26" s="138">
        <v>2.21</v>
      </c>
      <c r="N26" s="139">
        <v>54.33</v>
      </c>
      <c r="O26" s="140">
        <v>54.45</v>
      </c>
      <c r="P26" s="138">
        <v>18.8</v>
      </c>
      <c r="Q26" s="138">
        <v>6.73</v>
      </c>
      <c r="R26" s="138">
        <v>50.41</v>
      </c>
      <c r="S26" s="140">
        <v>3.39</v>
      </c>
    </row>
    <row r="27" spans="1:19" s="82" customFormat="1" x14ac:dyDescent="0.25">
      <c r="A27" s="87" t="s">
        <v>301</v>
      </c>
      <c r="B27" s="88" t="s">
        <v>302</v>
      </c>
      <c r="C27" s="89">
        <v>31</v>
      </c>
      <c r="D27" s="93">
        <v>114</v>
      </c>
      <c r="E27" s="105">
        <v>33500</v>
      </c>
      <c r="F27" s="108">
        <v>36.67</v>
      </c>
      <c r="G27" s="135">
        <v>8.4</v>
      </c>
      <c r="H27" s="135">
        <v>34.1</v>
      </c>
      <c r="I27" s="135">
        <v>2.94</v>
      </c>
      <c r="J27" s="135">
        <v>11.97</v>
      </c>
      <c r="K27" s="135">
        <v>3.16</v>
      </c>
      <c r="L27" s="135">
        <v>38.369999999999997</v>
      </c>
      <c r="M27" s="135">
        <v>2.57</v>
      </c>
      <c r="N27" s="136">
        <v>52.27</v>
      </c>
      <c r="O27" s="137">
        <v>55.35</v>
      </c>
      <c r="P27" s="135">
        <v>21.6</v>
      </c>
      <c r="Q27" s="135">
        <v>7.66</v>
      </c>
      <c r="R27" s="135">
        <v>50.19</v>
      </c>
      <c r="S27" s="137">
        <v>3.84</v>
      </c>
    </row>
    <row r="28" spans="1:19" s="82" customFormat="1" x14ac:dyDescent="0.25">
      <c r="A28" s="90" t="s">
        <v>303</v>
      </c>
      <c r="B28" s="22" t="s">
        <v>304</v>
      </c>
      <c r="C28" s="46">
        <v>31</v>
      </c>
      <c r="D28" s="23">
        <v>113</v>
      </c>
      <c r="E28" s="106">
        <v>34000</v>
      </c>
      <c r="F28" s="109">
        <v>37.299999999999997</v>
      </c>
      <c r="G28" s="138">
        <v>8.17</v>
      </c>
      <c r="H28" s="138">
        <v>33.53</v>
      </c>
      <c r="I28" s="138">
        <v>2.98</v>
      </c>
      <c r="J28" s="138">
        <v>12.17</v>
      </c>
      <c r="K28" s="138">
        <v>3.02</v>
      </c>
      <c r="L28" s="138">
        <v>40.83</v>
      </c>
      <c r="M28" s="138">
        <v>2.5299999999999998</v>
      </c>
      <c r="N28" s="139">
        <v>50.8</v>
      </c>
      <c r="O28" s="140">
        <v>59.99</v>
      </c>
      <c r="P28" s="138">
        <v>21.87</v>
      </c>
      <c r="Q28" s="138">
        <v>7.92</v>
      </c>
      <c r="R28" s="138">
        <v>51.85</v>
      </c>
      <c r="S28" s="140">
        <v>4.0999999999999996</v>
      </c>
    </row>
    <row r="29" spans="1:19" s="82" customFormat="1" x14ac:dyDescent="0.25">
      <c r="A29" s="91" t="s">
        <v>305</v>
      </c>
      <c r="B29" s="88" t="s">
        <v>306</v>
      </c>
      <c r="C29" s="89">
        <v>31</v>
      </c>
      <c r="D29" s="93">
        <v>112</v>
      </c>
      <c r="E29" s="105">
        <v>33333.33</v>
      </c>
      <c r="F29" s="108">
        <v>37.700000000000003</v>
      </c>
      <c r="G29" s="135">
        <v>8.43</v>
      </c>
      <c r="H29" s="135">
        <v>32.93</v>
      </c>
      <c r="I29" s="135">
        <v>3.02</v>
      </c>
      <c r="J29" s="135">
        <v>11.9</v>
      </c>
      <c r="K29" s="135">
        <v>3.74</v>
      </c>
      <c r="L29" s="135">
        <v>43.1</v>
      </c>
      <c r="M29" s="135">
        <v>2.93</v>
      </c>
      <c r="N29" s="136">
        <v>52.73</v>
      </c>
      <c r="O29" s="137">
        <v>51.95</v>
      </c>
      <c r="P29" s="135">
        <v>19.600000000000001</v>
      </c>
      <c r="Q29" s="135">
        <v>7.23</v>
      </c>
      <c r="R29" s="135">
        <v>50.01</v>
      </c>
      <c r="S29" s="137">
        <v>3.62</v>
      </c>
    </row>
    <row r="30" spans="1:19" s="82" customFormat="1" x14ac:dyDescent="0.25">
      <c r="A30" s="90" t="s">
        <v>287</v>
      </c>
      <c r="B30" s="83" t="s">
        <v>307</v>
      </c>
      <c r="C30" s="46">
        <v>31</v>
      </c>
      <c r="D30" s="23">
        <v>113</v>
      </c>
      <c r="E30" s="106">
        <v>34000</v>
      </c>
      <c r="F30" s="109">
        <v>38</v>
      </c>
      <c r="G30" s="138">
        <v>8.4</v>
      </c>
      <c r="H30" s="138">
        <v>31.57</v>
      </c>
      <c r="I30" s="138">
        <v>2.97</v>
      </c>
      <c r="J30" s="138">
        <v>12.37</v>
      </c>
      <c r="K30" s="138">
        <v>3.3</v>
      </c>
      <c r="L30" s="138">
        <v>43.17</v>
      </c>
      <c r="M30" s="138">
        <v>2.9</v>
      </c>
      <c r="N30" s="139">
        <v>51.4</v>
      </c>
      <c r="O30" s="140">
        <v>59.42</v>
      </c>
      <c r="P30" s="138">
        <v>23.43</v>
      </c>
      <c r="Q30" s="138">
        <v>8.61</v>
      </c>
      <c r="R30" s="138">
        <v>52.21</v>
      </c>
      <c r="S30" s="140">
        <v>4.5</v>
      </c>
    </row>
    <row r="31" spans="1:19" s="82" customFormat="1" ht="15.75" thickBot="1" x14ac:dyDescent="0.3">
      <c r="A31" s="91" t="s">
        <v>308</v>
      </c>
      <c r="B31" s="92" t="s">
        <v>309</v>
      </c>
      <c r="C31" s="89">
        <v>31</v>
      </c>
      <c r="D31" s="93">
        <v>113</v>
      </c>
      <c r="E31" s="105">
        <v>30833.33</v>
      </c>
      <c r="F31" s="108">
        <v>38.130000000000003</v>
      </c>
      <c r="G31" s="135">
        <v>8.1999999999999993</v>
      </c>
      <c r="H31" s="135">
        <v>32.770000000000003</v>
      </c>
      <c r="I31" s="135">
        <v>2.84</v>
      </c>
      <c r="J31" s="135">
        <v>11.83</v>
      </c>
      <c r="K31" s="135">
        <v>3</v>
      </c>
      <c r="L31" s="135">
        <v>41.17</v>
      </c>
      <c r="M31" s="135">
        <v>2.79</v>
      </c>
      <c r="N31" s="136">
        <v>50.37</v>
      </c>
      <c r="O31" s="137">
        <v>59.84</v>
      </c>
      <c r="P31" s="135">
        <v>23.67</v>
      </c>
      <c r="Q31" s="135">
        <v>8.77</v>
      </c>
      <c r="R31" s="135">
        <v>51.64</v>
      </c>
      <c r="S31" s="137">
        <v>4.53</v>
      </c>
    </row>
    <row r="32" spans="1:19" s="82" customFormat="1" ht="15.75" thickBot="1" x14ac:dyDescent="0.3">
      <c r="A32" s="271"/>
      <c r="B32" s="272"/>
      <c r="C32" s="273" t="s">
        <v>277</v>
      </c>
      <c r="D32" s="274"/>
      <c r="E32" s="274"/>
      <c r="F32" s="192">
        <v>34.809523809523803</v>
      </c>
      <c r="G32" s="193">
        <v>8.6019047619047626</v>
      </c>
      <c r="H32" s="193">
        <v>34.47</v>
      </c>
      <c r="I32" s="193">
        <v>2.9828571428571422</v>
      </c>
      <c r="J32" s="193">
        <v>12.490952380952381</v>
      </c>
      <c r="K32" s="193">
        <v>3.3880952380952385</v>
      </c>
      <c r="L32" s="193">
        <v>37.27095238095238</v>
      </c>
      <c r="M32" s="193">
        <v>2.4457142857142857</v>
      </c>
      <c r="N32" s="193">
        <v>52.862857142857138</v>
      </c>
      <c r="O32" s="193">
        <v>56.393809523809523</v>
      </c>
      <c r="P32" s="193">
        <v>20.440476190476193</v>
      </c>
      <c r="Q32" s="193">
        <v>6.9814285714285704</v>
      </c>
      <c r="R32" s="193">
        <v>50.795238095238098</v>
      </c>
      <c r="S32" s="194">
        <v>3.5290476190476192</v>
      </c>
    </row>
    <row r="33" spans="1:19" s="82" customFormat="1" ht="15.75" thickBot="1" x14ac:dyDescent="0.3">
      <c r="A33" s="159" t="s">
        <v>329</v>
      </c>
      <c r="B33" s="160"/>
      <c r="C33" s="160"/>
      <c r="D33" s="160"/>
      <c r="E33" s="160"/>
      <c r="F33" s="163"/>
      <c r="G33" s="161"/>
      <c r="H33" s="161"/>
      <c r="I33" s="161"/>
      <c r="J33" s="161"/>
      <c r="K33" s="161"/>
      <c r="L33" s="161"/>
      <c r="M33" s="161"/>
      <c r="N33" s="161"/>
      <c r="O33" s="161"/>
      <c r="P33" s="161"/>
      <c r="Q33" s="161"/>
      <c r="R33" s="161"/>
      <c r="S33" s="162"/>
    </row>
    <row r="34" spans="1:19" s="82" customFormat="1" x14ac:dyDescent="0.25">
      <c r="A34" s="90" t="s">
        <v>310</v>
      </c>
      <c r="B34" s="83" t="s">
        <v>311</v>
      </c>
      <c r="C34" s="46">
        <v>34</v>
      </c>
      <c r="D34" s="23">
        <v>117</v>
      </c>
      <c r="E34" s="106">
        <v>34000</v>
      </c>
      <c r="F34" s="109">
        <v>29.9</v>
      </c>
      <c r="G34" s="138">
        <v>8.73</v>
      </c>
      <c r="H34" s="138">
        <v>37.229999999999997</v>
      </c>
      <c r="I34" s="138">
        <v>3.31</v>
      </c>
      <c r="J34" s="138">
        <v>14</v>
      </c>
      <c r="K34" s="138">
        <v>3.57</v>
      </c>
      <c r="L34" s="138">
        <v>35.6</v>
      </c>
      <c r="M34" s="138">
        <v>2.41</v>
      </c>
      <c r="N34" s="139">
        <v>49.03</v>
      </c>
      <c r="O34" s="140">
        <v>59.87</v>
      </c>
      <c r="P34" s="138">
        <v>17.77</v>
      </c>
      <c r="Q34" s="138">
        <v>5.14</v>
      </c>
      <c r="R34" s="138">
        <v>50.76</v>
      </c>
      <c r="S34" s="140">
        <v>2.62</v>
      </c>
    </row>
    <row r="35" spans="1:19" s="82" customFormat="1" x14ac:dyDescent="0.25">
      <c r="A35" s="149" t="s">
        <v>330</v>
      </c>
      <c r="B35" s="150" t="s">
        <v>333</v>
      </c>
      <c r="C35" s="151">
        <v>36</v>
      </c>
      <c r="D35" s="152">
        <v>115</v>
      </c>
      <c r="E35" s="153">
        <v>32500</v>
      </c>
      <c r="F35" s="154">
        <v>30.67</v>
      </c>
      <c r="G35" s="155">
        <v>9.07</v>
      </c>
      <c r="H35" s="155">
        <v>33.270000000000003</v>
      </c>
      <c r="I35" s="155">
        <v>2.91</v>
      </c>
      <c r="J35" s="155">
        <v>11.73</v>
      </c>
      <c r="K35" s="155">
        <v>3.63</v>
      </c>
      <c r="L35" s="155">
        <v>37.799999999999997</v>
      </c>
      <c r="M35" s="155">
        <v>2.5</v>
      </c>
      <c r="N35" s="156">
        <v>53.73</v>
      </c>
      <c r="O35" s="157">
        <v>55.81</v>
      </c>
      <c r="P35" s="155">
        <v>20.07</v>
      </c>
      <c r="Q35" s="155">
        <v>6.02</v>
      </c>
      <c r="R35" s="155">
        <v>50.68</v>
      </c>
      <c r="S35" s="157">
        <v>3.03</v>
      </c>
    </row>
    <row r="36" spans="1:19" s="82" customFormat="1" x14ac:dyDescent="0.25">
      <c r="A36" s="90" t="s">
        <v>280</v>
      </c>
      <c r="B36" s="22" t="s">
        <v>312</v>
      </c>
      <c r="C36" s="46">
        <v>34</v>
      </c>
      <c r="D36" s="23">
        <v>115</v>
      </c>
      <c r="E36" s="106">
        <v>34000</v>
      </c>
      <c r="F36" s="109">
        <v>30.83</v>
      </c>
      <c r="G36" s="138">
        <v>8.17</v>
      </c>
      <c r="H36" s="138">
        <v>36.4</v>
      </c>
      <c r="I36" s="138">
        <v>3.08</v>
      </c>
      <c r="J36" s="138">
        <v>13.33</v>
      </c>
      <c r="K36" s="138">
        <v>3.23</v>
      </c>
      <c r="L36" s="138">
        <v>36</v>
      </c>
      <c r="M36" s="138">
        <v>2.33</v>
      </c>
      <c r="N36" s="139">
        <v>51.43</v>
      </c>
      <c r="O36" s="140">
        <v>57.01</v>
      </c>
      <c r="P36" s="138">
        <v>19.7</v>
      </c>
      <c r="Q36" s="138">
        <v>6.13</v>
      </c>
      <c r="R36" s="138">
        <v>50.19</v>
      </c>
      <c r="S36" s="140">
        <v>3.09</v>
      </c>
    </row>
    <row r="37" spans="1:19" s="82" customFormat="1" x14ac:dyDescent="0.25">
      <c r="A37" s="149" t="s">
        <v>310</v>
      </c>
      <c r="B37" s="150" t="s">
        <v>313</v>
      </c>
      <c r="C37" s="151">
        <v>34</v>
      </c>
      <c r="D37" s="152">
        <v>115</v>
      </c>
      <c r="E37" s="153">
        <v>32166.67</v>
      </c>
      <c r="F37" s="154">
        <v>31.83</v>
      </c>
      <c r="G37" s="155">
        <v>8.73</v>
      </c>
      <c r="H37" s="155">
        <v>37.229999999999997</v>
      </c>
      <c r="I37" s="155">
        <v>3.25</v>
      </c>
      <c r="J37" s="155">
        <v>13.6</v>
      </c>
      <c r="K37" s="155">
        <v>3.45</v>
      </c>
      <c r="L37" s="155">
        <v>34.869999999999997</v>
      </c>
      <c r="M37" s="155">
        <v>2.3199999999999998</v>
      </c>
      <c r="N37" s="156">
        <v>53.07</v>
      </c>
      <c r="O37" s="157">
        <v>60.23</v>
      </c>
      <c r="P37" s="155">
        <v>21.17</v>
      </c>
      <c r="Q37" s="155">
        <v>6.69</v>
      </c>
      <c r="R37" s="155">
        <v>52.4</v>
      </c>
      <c r="S37" s="157">
        <v>3.49</v>
      </c>
    </row>
    <row r="38" spans="1:19" s="82" customFormat="1" x14ac:dyDescent="0.25">
      <c r="A38" s="90" t="s">
        <v>280</v>
      </c>
      <c r="B38" s="22" t="s">
        <v>314</v>
      </c>
      <c r="C38" s="46">
        <v>9</v>
      </c>
      <c r="D38" s="23">
        <v>117</v>
      </c>
      <c r="E38" s="106">
        <v>32666.67</v>
      </c>
      <c r="F38" s="109">
        <v>32.229999999999997</v>
      </c>
      <c r="G38" s="138">
        <v>8.77</v>
      </c>
      <c r="H38" s="138">
        <v>35.97</v>
      </c>
      <c r="I38" s="138">
        <v>3.03</v>
      </c>
      <c r="J38" s="138">
        <v>13.4</v>
      </c>
      <c r="K38" s="138">
        <v>3.48</v>
      </c>
      <c r="L38" s="138">
        <v>33</v>
      </c>
      <c r="M38" s="138">
        <v>2.17</v>
      </c>
      <c r="N38" s="139">
        <v>53.8</v>
      </c>
      <c r="O38" s="140">
        <v>58.8</v>
      </c>
      <c r="P38" s="138">
        <v>19.170000000000002</v>
      </c>
      <c r="Q38" s="138">
        <v>6.02</v>
      </c>
      <c r="R38" s="138">
        <v>51.15</v>
      </c>
      <c r="S38" s="140">
        <v>3.09</v>
      </c>
    </row>
    <row r="39" spans="1:19" s="82" customFormat="1" x14ac:dyDescent="0.25">
      <c r="A39" s="149" t="s">
        <v>315</v>
      </c>
      <c r="B39" s="150" t="s">
        <v>316</v>
      </c>
      <c r="C39" s="151">
        <v>4</v>
      </c>
      <c r="D39" s="152">
        <v>115</v>
      </c>
      <c r="E39" s="153">
        <v>33333.33</v>
      </c>
      <c r="F39" s="154">
        <v>32.67</v>
      </c>
      <c r="G39" s="155">
        <v>8.83</v>
      </c>
      <c r="H39" s="155">
        <v>33.770000000000003</v>
      </c>
      <c r="I39" s="155">
        <v>3</v>
      </c>
      <c r="J39" s="155">
        <v>12.57</v>
      </c>
      <c r="K39" s="155">
        <v>3.59</v>
      </c>
      <c r="L39" s="155">
        <v>37.369999999999997</v>
      </c>
      <c r="M39" s="155">
        <v>2.5</v>
      </c>
      <c r="N39" s="156">
        <v>50.67</v>
      </c>
      <c r="O39" s="157">
        <v>60.03</v>
      </c>
      <c r="P39" s="155">
        <v>20.3</v>
      </c>
      <c r="Q39" s="155">
        <v>6.4</v>
      </c>
      <c r="R39" s="155">
        <v>51.1</v>
      </c>
      <c r="S39" s="157">
        <v>3.27</v>
      </c>
    </row>
    <row r="40" spans="1:19" s="82" customFormat="1" x14ac:dyDescent="0.25">
      <c r="A40" s="90" t="s">
        <v>293</v>
      </c>
      <c r="B40" s="22" t="s">
        <v>317</v>
      </c>
      <c r="C40" s="46">
        <v>27</v>
      </c>
      <c r="D40" s="23">
        <v>118</v>
      </c>
      <c r="E40" s="106">
        <v>34000</v>
      </c>
      <c r="F40" s="109">
        <v>33.229999999999997</v>
      </c>
      <c r="G40" s="138">
        <v>8.4</v>
      </c>
      <c r="H40" s="138">
        <v>37.83</v>
      </c>
      <c r="I40" s="138">
        <v>3.02</v>
      </c>
      <c r="J40" s="138">
        <v>12.9</v>
      </c>
      <c r="K40" s="138">
        <v>3.33</v>
      </c>
      <c r="L40" s="138">
        <v>31.47</v>
      </c>
      <c r="M40" s="138">
        <v>2.1</v>
      </c>
      <c r="N40" s="139">
        <v>54.67</v>
      </c>
      <c r="O40" s="140">
        <v>54.33</v>
      </c>
      <c r="P40" s="138">
        <v>20.63</v>
      </c>
      <c r="Q40" s="138">
        <v>6.82</v>
      </c>
      <c r="R40" s="138">
        <v>50.42</v>
      </c>
      <c r="S40" s="140">
        <v>3.45</v>
      </c>
    </row>
    <row r="41" spans="1:19" s="82" customFormat="1" x14ac:dyDescent="0.25">
      <c r="A41" s="158" t="s">
        <v>330</v>
      </c>
      <c r="B41" s="150" t="s">
        <v>334</v>
      </c>
      <c r="C41" s="151">
        <v>34</v>
      </c>
      <c r="D41" s="152">
        <v>115</v>
      </c>
      <c r="E41" s="153">
        <v>34000</v>
      </c>
      <c r="F41" s="154">
        <v>33.369999999999997</v>
      </c>
      <c r="G41" s="155">
        <v>8.4499999999999993</v>
      </c>
      <c r="H41" s="155">
        <v>40.4</v>
      </c>
      <c r="I41" s="155">
        <v>2.5</v>
      </c>
      <c r="J41" s="155">
        <v>9.4</v>
      </c>
      <c r="K41" s="155">
        <v>3.32</v>
      </c>
      <c r="L41" s="155">
        <v>31.8</v>
      </c>
      <c r="M41" s="155">
        <v>2.2799999999999998</v>
      </c>
      <c r="N41" s="156">
        <v>61.7</v>
      </c>
      <c r="O41" s="157">
        <v>57.35</v>
      </c>
      <c r="P41" s="155">
        <v>19.46</v>
      </c>
      <c r="Q41" s="155">
        <v>7.33</v>
      </c>
      <c r="R41" s="155">
        <v>56.02</v>
      </c>
      <c r="S41" s="157">
        <v>4.1100000000000003</v>
      </c>
    </row>
    <row r="42" spans="1:19" s="82" customFormat="1" x14ac:dyDescent="0.25">
      <c r="A42" s="143" t="s">
        <v>301</v>
      </c>
      <c r="B42" s="83" t="s">
        <v>318</v>
      </c>
      <c r="C42" s="144">
        <v>34</v>
      </c>
      <c r="D42" s="145">
        <v>116</v>
      </c>
      <c r="E42" s="106">
        <v>34000</v>
      </c>
      <c r="F42" s="109">
        <v>33.869999999999997</v>
      </c>
      <c r="G42" s="138">
        <v>8.43</v>
      </c>
      <c r="H42" s="138">
        <v>35.299999999999997</v>
      </c>
      <c r="I42" s="138">
        <v>3.11</v>
      </c>
      <c r="J42" s="138">
        <v>13.27</v>
      </c>
      <c r="K42" s="138">
        <v>3.32</v>
      </c>
      <c r="L42" s="138">
        <v>36</v>
      </c>
      <c r="M42" s="138">
        <v>2.63</v>
      </c>
      <c r="N42" s="139">
        <v>51.07</v>
      </c>
      <c r="O42" s="140">
        <v>53.53</v>
      </c>
      <c r="P42" s="138">
        <v>22.13</v>
      </c>
      <c r="Q42" s="138">
        <v>7.27</v>
      </c>
      <c r="R42" s="138">
        <v>48.86</v>
      </c>
      <c r="S42" s="140">
        <v>3.54</v>
      </c>
    </row>
    <row r="43" spans="1:19" s="82" customFormat="1" x14ac:dyDescent="0.25">
      <c r="A43" s="158" t="s">
        <v>301</v>
      </c>
      <c r="B43" s="150" t="s">
        <v>319</v>
      </c>
      <c r="C43" s="151">
        <v>31</v>
      </c>
      <c r="D43" s="152">
        <v>117</v>
      </c>
      <c r="E43" s="153">
        <v>32000</v>
      </c>
      <c r="F43" s="154">
        <v>34.700000000000003</v>
      </c>
      <c r="G43" s="155">
        <v>8.57</v>
      </c>
      <c r="H43" s="155">
        <v>38.770000000000003</v>
      </c>
      <c r="I43" s="155">
        <v>3.44</v>
      </c>
      <c r="J43" s="155">
        <v>14.83</v>
      </c>
      <c r="K43" s="155">
        <v>3.48</v>
      </c>
      <c r="L43" s="155">
        <v>33.47</v>
      </c>
      <c r="M43" s="155">
        <v>2.4300000000000002</v>
      </c>
      <c r="N43" s="156">
        <v>52.37</v>
      </c>
      <c r="O43" s="157">
        <v>51.76</v>
      </c>
      <c r="P43" s="155">
        <v>19.829999999999998</v>
      </c>
      <c r="Q43" s="155">
        <v>6.67</v>
      </c>
      <c r="R43" s="155">
        <v>49.27</v>
      </c>
      <c r="S43" s="157">
        <v>3.28</v>
      </c>
    </row>
    <row r="44" spans="1:19" s="82" customFormat="1" x14ac:dyDescent="0.25">
      <c r="A44" s="143" t="s">
        <v>310</v>
      </c>
      <c r="B44" s="83" t="s">
        <v>320</v>
      </c>
      <c r="C44" s="144">
        <v>34</v>
      </c>
      <c r="D44" s="145">
        <v>115</v>
      </c>
      <c r="E44" s="106">
        <v>31000</v>
      </c>
      <c r="F44" s="109">
        <v>35</v>
      </c>
      <c r="G44" s="138">
        <v>8.83</v>
      </c>
      <c r="H44" s="138">
        <v>33</v>
      </c>
      <c r="I44" s="138">
        <v>3.07</v>
      </c>
      <c r="J44" s="138">
        <v>12.9</v>
      </c>
      <c r="K44" s="138">
        <v>3.31</v>
      </c>
      <c r="L44" s="138">
        <v>40.93</v>
      </c>
      <c r="M44" s="138">
        <v>2.8</v>
      </c>
      <c r="N44" s="139">
        <v>52.43</v>
      </c>
      <c r="O44" s="140">
        <v>56.13</v>
      </c>
      <c r="P44" s="138">
        <v>20.399999999999999</v>
      </c>
      <c r="Q44" s="138">
        <v>6.91</v>
      </c>
      <c r="R44" s="138">
        <v>51.17</v>
      </c>
      <c r="S44" s="140">
        <v>3.54</v>
      </c>
    </row>
    <row r="45" spans="1:19" s="82" customFormat="1" x14ac:dyDescent="0.25">
      <c r="A45" s="158" t="s">
        <v>303</v>
      </c>
      <c r="B45" s="150" t="s">
        <v>321</v>
      </c>
      <c r="C45" s="151">
        <v>31</v>
      </c>
      <c r="D45" s="152">
        <v>115</v>
      </c>
      <c r="E45" s="153">
        <v>33500</v>
      </c>
      <c r="F45" s="154">
        <v>36.369999999999997</v>
      </c>
      <c r="G45" s="155">
        <v>9.07</v>
      </c>
      <c r="H45" s="155">
        <v>36.369999999999997</v>
      </c>
      <c r="I45" s="155">
        <v>3.06</v>
      </c>
      <c r="J45" s="155">
        <v>13</v>
      </c>
      <c r="K45" s="155">
        <v>3.2</v>
      </c>
      <c r="L45" s="155">
        <v>32.97</v>
      </c>
      <c r="M45" s="155">
        <v>2.1800000000000002</v>
      </c>
      <c r="N45" s="156">
        <v>53.17</v>
      </c>
      <c r="O45" s="157">
        <v>57.94</v>
      </c>
      <c r="P45" s="155">
        <v>20.329999999999998</v>
      </c>
      <c r="Q45" s="155">
        <v>7.22</v>
      </c>
      <c r="R45" s="155">
        <v>51.21</v>
      </c>
      <c r="S45" s="157">
        <v>3.73</v>
      </c>
    </row>
    <row r="46" spans="1:19" s="82" customFormat="1" x14ac:dyDescent="0.25">
      <c r="A46" s="143" t="s">
        <v>305</v>
      </c>
      <c r="B46" s="83" t="s">
        <v>322</v>
      </c>
      <c r="C46" s="144">
        <v>31</v>
      </c>
      <c r="D46" s="145">
        <v>116</v>
      </c>
      <c r="E46" s="106">
        <v>33000</v>
      </c>
      <c r="F46" s="109">
        <v>36.47</v>
      </c>
      <c r="G46" s="138">
        <v>8.33</v>
      </c>
      <c r="H46" s="138">
        <v>34.57</v>
      </c>
      <c r="I46" s="138">
        <v>3.36</v>
      </c>
      <c r="J46" s="138">
        <v>14.07</v>
      </c>
      <c r="K46" s="138">
        <v>3.5</v>
      </c>
      <c r="L46" s="138">
        <v>39.130000000000003</v>
      </c>
      <c r="M46" s="138">
        <v>2.71</v>
      </c>
      <c r="N46" s="139">
        <v>50.17</v>
      </c>
      <c r="O46" s="140">
        <v>54.64</v>
      </c>
      <c r="P46" s="138">
        <v>21.37</v>
      </c>
      <c r="Q46" s="138">
        <v>7.64</v>
      </c>
      <c r="R46" s="138">
        <v>49.37</v>
      </c>
      <c r="S46" s="140">
        <v>3.78</v>
      </c>
    </row>
    <row r="47" spans="1:19" s="82" customFormat="1" ht="16.5" customHeight="1" x14ac:dyDescent="0.25">
      <c r="A47" s="158" t="s">
        <v>308</v>
      </c>
      <c r="B47" s="150" t="s">
        <v>323</v>
      </c>
      <c r="C47" s="151">
        <v>3</v>
      </c>
      <c r="D47" s="152">
        <v>116</v>
      </c>
      <c r="E47" s="153">
        <v>32026.959999999999</v>
      </c>
      <c r="F47" s="154">
        <v>37.07</v>
      </c>
      <c r="G47" s="155">
        <v>8.5299999999999994</v>
      </c>
      <c r="H47" s="155">
        <v>36.17</v>
      </c>
      <c r="I47" s="155">
        <v>2.73</v>
      </c>
      <c r="J47" s="155">
        <v>11.5</v>
      </c>
      <c r="K47" s="155">
        <v>3.08</v>
      </c>
      <c r="L47" s="155">
        <v>37.17</v>
      </c>
      <c r="M47" s="155">
        <v>2.38</v>
      </c>
      <c r="N47" s="156">
        <v>55.93</v>
      </c>
      <c r="O47" s="157">
        <v>60.18</v>
      </c>
      <c r="P47" s="155">
        <v>20.8</v>
      </c>
      <c r="Q47" s="155">
        <v>7.55</v>
      </c>
      <c r="R47" s="155">
        <v>54.1</v>
      </c>
      <c r="S47" s="157">
        <v>4.0999999999999996</v>
      </c>
    </row>
    <row r="48" spans="1:19" s="82" customFormat="1" x14ac:dyDescent="0.25">
      <c r="A48" s="90" t="s">
        <v>301</v>
      </c>
      <c r="B48" s="83" t="s">
        <v>324</v>
      </c>
      <c r="C48" s="46">
        <v>31</v>
      </c>
      <c r="D48" s="23">
        <v>117</v>
      </c>
      <c r="E48" s="106">
        <v>34000</v>
      </c>
      <c r="F48" s="109">
        <v>38.03</v>
      </c>
      <c r="G48" s="138">
        <v>8.9</v>
      </c>
      <c r="H48" s="138">
        <v>33.53</v>
      </c>
      <c r="I48" s="138">
        <v>3.07</v>
      </c>
      <c r="J48" s="138">
        <v>13.2</v>
      </c>
      <c r="K48" s="138">
        <v>3.03</v>
      </c>
      <c r="L48" s="138">
        <v>41.53</v>
      </c>
      <c r="M48" s="138">
        <v>2.81</v>
      </c>
      <c r="N48" s="139">
        <v>49.43</v>
      </c>
      <c r="O48" s="140">
        <v>59.43</v>
      </c>
      <c r="P48" s="138">
        <v>23.87</v>
      </c>
      <c r="Q48" s="138">
        <v>8.81</v>
      </c>
      <c r="R48" s="138">
        <v>51.9</v>
      </c>
      <c r="S48" s="140">
        <v>4.57</v>
      </c>
    </row>
    <row r="49" spans="1:21" s="82" customFormat="1" ht="15.75" thickBot="1" x14ac:dyDescent="0.3">
      <c r="A49" s="158" t="s">
        <v>301</v>
      </c>
      <c r="B49" s="150" t="s">
        <v>325</v>
      </c>
      <c r="C49" s="151">
        <v>31</v>
      </c>
      <c r="D49" s="152">
        <v>115</v>
      </c>
      <c r="E49" s="153">
        <v>34000</v>
      </c>
      <c r="F49" s="154">
        <v>38.57</v>
      </c>
      <c r="G49" s="155">
        <v>8.27</v>
      </c>
      <c r="H49" s="155">
        <v>36.229999999999997</v>
      </c>
      <c r="I49" s="155">
        <v>3.52</v>
      </c>
      <c r="J49" s="155">
        <v>14.33</v>
      </c>
      <c r="K49" s="155">
        <v>3.48</v>
      </c>
      <c r="L49" s="155">
        <v>38.07</v>
      </c>
      <c r="M49" s="155">
        <v>2.88</v>
      </c>
      <c r="N49" s="156">
        <v>48.47</v>
      </c>
      <c r="O49" s="157">
        <v>55.27</v>
      </c>
      <c r="P49" s="155">
        <v>20.7</v>
      </c>
      <c r="Q49" s="155">
        <v>7.72</v>
      </c>
      <c r="R49" s="155">
        <v>49.13</v>
      </c>
      <c r="S49" s="157">
        <v>3.78</v>
      </c>
    </row>
    <row r="50" spans="1:21" s="82" customFormat="1" ht="15.75" thickBot="1" x14ac:dyDescent="0.3">
      <c r="A50" s="281"/>
      <c r="B50" s="282"/>
      <c r="C50" s="269" t="s">
        <v>274</v>
      </c>
      <c r="D50" s="270"/>
      <c r="E50" s="270"/>
      <c r="F50" s="195">
        <v>34.050625000000004</v>
      </c>
      <c r="G50" s="196">
        <v>8.629999999999999</v>
      </c>
      <c r="H50" s="196">
        <v>36.002499999999998</v>
      </c>
      <c r="I50" s="196">
        <v>3.0912500000000001</v>
      </c>
      <c r="J50" s="196">
        <v>13.001875</v>
      </c>
      <c r="K50" s="196">
        <v>3.375</v>
      </c>
      <c r="L50" s="196">
        <v>36.073750000000004</v>
      </c>
      <c r="M50" s="196">
        <v>2.4643750000000004</v>
      </c>
      <c r="N50" s="196">
        <v>52.571249999999985</v>
      </c>
      <c r="O50" s="196">
        <v>57.019374999999989</v>
      </c>
      <c r="P50" s="196">
        <v>20.481250000000003</v>
      </c>
      <c r="Q50" s="196">
        <v>6.8962499999999993</v>
      </c>
      <c r="R50" s="196">
        <v>51.108125000000001</v>
      </c>
      <c r="S50" s="197">
        <v>3.5293749999999999</v>
      </c>
    </row>
    <row r="51" spans="1:21" s="82" customFormat="1" ht="15.75" thickBot="1" x14ac:dyDescent="0.3">
      <c r="A51" s="149"/>
      <c r="B51" s="182"/>
      <c r="C51" s="151"/>
      <c r="D51" s="152"/>
      <c r="E51" s="153"/>
      <c r="F51" s="187"/>
      <c r="G51" s="155"/>
      <c r="H51" s="155"/>
      <c r="I51" s="155"/>
      <c r="J51" s="155"/>
      <c r="K51" s="155"/>
      <c r="L51" s="155"/>
      <c r="M51" s="155"/>
      <c r="N51" s="188"/>
      <c r="O51" s="155"/>
      <c r="P51" s="188"/>
      <c r="Q51" s="155"/>
      <c r="R51" s="155"/>
      <c r="S51" s="157"/>
    </row>
    <row r="52" spans="1:21" s="82" customFormat="1" x14ac:dyDescent="0.25">
      <c r="A52" s="279"/>
      <c r="B52" s="280"/>
      <c r="C52" s="287" t="s">
        <v>194</v>
      </c>
      <c r="D52" s="288"/>
      <c r="E52" s="288"/>
      <c r="F52" s="174">
        <v>34.479999999999997</v>
      </c>
      <c r="G52" s="175">
        <v>8.61</v>
      </c>
      <c r="H52" s="176">
        <v>35.130000000000003</v>
      </c>
      <c r="I52" s="176">
        <v>3.03</v>
      </c>
      <c r="J52" s="176">
        <v>12.71</v>
      </c>
      <c r="K52" s="176">
        <v>3.38</v>
      </c>
      <c r="L52" s="175">
        <v>36.75</v>
      </c>
      <c r="M52" s="175">
        <v>2.4500000000000002</v>
      </c>
      <c r="N52" s="175">
        <v>52.74</v>
      </c>
      <c r="O52" s="175">
        <v>56.66</v>
      </c>
      <c r="P52" s="175">
        <v>20.46</v>
      </c>
      <c r="Q52" s="175">
        <v>6.94</v>
      </c>
      <c r="R52" s="175">
        <v>50.93</v>
      </c>
      <c r="S52" s="177">
        <v>3.53</v>
      </c>
      <c r="U52" s="134"/>
    </row>
    <row r="53" spans="1:21" s="82" customFormat="1" x14ac:dyDescent="0.25">
      <c r="A53" s="277"/>
      <c r="B53" s="278"/>
      <c r="C53" s="285" t="s">
        <v>192</v>
      </c>
      <c r="D53" s="286"/>
      <c r="E53" s="286"/>
      <c r="F53" s="183" t="s">
        <v>326</v>
      </c>
      <c r="G53" s="184">
        <v>0.44</v>
      </c>
      <c r="H53" s="185">
        <v>3.37</v>
      </c>
      <c r="I53" s="185">
        <v>0.28000000000000003</v>
      </c>
      <c r="J53" s="185">
        <v>1.68</v>
      </c>
      <c r="K53" s="185" t="s">
        <v>326</v>
      </c>
      <c r="L53" s="184">
        <v>5.56</v>
      </c>
      <c r="M53" s="184">
        <v>0.45</v>
      </c>
      <c r="N53" s="184">
        <v>2.87</v>
      </c>
      <c r="O53" s="184">
        <v>3.69</v>
      </c>
      <c r="P53" s="184" t="s">
        <v>326</v>
      </c>
      <c r="Q53" s="184" t="s">
        <v>326</v>
      </c>
      <c r="R53" s="184">
        <v>1.78</v>
      </c>
      <c r="S53" s="186" t="s">
        <v>326</v>
      </c>
      <c r="U53" s="134"/>
    </row>
    <row r="54" spans="1:21" s="82" customFormat="1" ht="15.75" thickBot="1" x14ac:dyDescent="0.3">
      <c r="A54" s="275"/>
      <c r="B54" s="276"/>
      <c r="C54" s="283" t="s">
        <v>193</v>
      </c>
      <c r="D54" s="284"/>
      <c r="E54" s="284"/>
      <c r="F54" s="178">
        <v>11.8</v>
      </c>
      <c r="G54" s="179">
        <v>3.73</v>
      </c>
      <c r="H54" s="180">
        <v>7.05</v>
      </c>
      <c r="I54" s="180">
        <v>6.72</v>
      </c>
      <c r="J54" s="180">
        <v>9.69</v>
      </c>
      <c r="K54" s="180">
        <v>10.57</v>
      </c>
      <c r="L54" s="179">
        <v>11.12</v>
      </c>
      <c r="M54" s="179">
        <v>13.51</v>
      </c>
      <c r="N54" s="179">
        <v>4.01</v>
      </c>
      <c r="O54" s="179">
        <v>4.79</v>
      </c>
      <c r="P54" s="179">
        <v>14.15</v>
      </c>
      <c r="Q54" s="179">
        <v>23.72</v>
      </c>
      <c r="R54" s="179">
        <v>2.57</v>
      </c>
      <c r="S54" s="181">
        <v>24.3</v>
      </c>
      <c r="U54" s="133"/>
    </row>
    <row r="55" spans="1:21" s="82" customFormat="1" ht="17.25" x14ac:dyDescent="0.25">
      <c r="A55" s="110" t="s">
        <v>240</v>
      </c>
      <c r="B55" s="111"/>
      <c r="C55" s="111"/>
      <c r="D55" s="112"/>
      <c r="E55" s="112"/>
      <c r="F55" s="112"/>
      <c r="G55" s="112"/>
      <c r="H55" s="112"/>
      <c r="I55" s="112"/>
      <c r="J55" s="112"/>
      <c r="K55" s="112"/>
      <c r="L55" s="112"/>
      <c r="M55" s="112"/>
      <c r="N55" s="112"/>
      <c r="O55" s="112"/>
      <c r="P55" s="112"/>
      <c r="Q55" s="112"/>
      <c r="R55" s="111"/>
      <c r="S55" s="166"/>
    </row>
    <row r="56" spans="1:21" s="82" customFormat="1" ht="17.25" x14ac:dyDescent="0.25">
      <c r="A56" s="113" t="s">
        <v>241</v>
      </c>
      <c r="B56" s="167"/>
      <c r="C56" s="167"/>
      <c r="D56" s="168"/>
      <c r="E56" s="168"/>
      <c r="F56" s="168"/>
      <c r="G56" s="168"/>
      <c r="H56" s="168"/>
      <c r="I56" s="168"/>
      <c r="J56" s="168"/>
      <c r="K56" s="168"/>
      <c r="L56" s="168"/>
      <c r="M56" s="168"/>
      <c r="N56" s="168"/>
      <c r="O56" s="168"/>
      <c r="P56" s="168"/>
      <c r="Q56" s="168"/>
      <c r="R56" s="167"/>
      <c r="S56" s="114"/>
    </row>
    <row r="57" spans="1:21" s="82" customFormat="1" ht="17.25" x14ac:dyDescent="0.25">
      <c r="A57" s="113" t="s">
        <v>242</v>
      </c>
      <c r="B57" s="167"/>
      <c r="C57" s="167"/>
      <c r="D57" s="168"/>
      <c r="E57" s="168"/>
      <c r="F57" s="168"/>
      <c r="G57" s="168"/>
      <c r="H57" s="168"/>
      <c r="I57" s="168"/>
      <c r="J57" s="168"/>
      <c r="K57" s="168"/>
      <c r="L57" s="168"/>
      <c r="M57" s="168"/>
      <c r="N57" s="168"/>
      <c r="O57" s="168"/>
      <c r="P57" s="168"/>
      <c r="Q57" s="168"/>
      <c r="R57" s="167"/>
      <c r="S57" s="114"/>
    </row>
    <row r="58" spans="1:21" s="82" customFormat="1" ht="17.25" x14ac:dyDescent="0.25">
      <c r="A58" s="115" t="s">
        <v>243</v>
      </c>
      <c r="B58" s="167"/>
      <c r="C58" s="167"/>
      <c r="D58" s="168"/>
      <c r="E58" s="168"/>
      <c r="F58" s="168"/>
      <c r="G58" s="168"/>
      <c r="H58" s="168"/>
      <c r="I58" s="168"/>
      <c r="J58" s="168"/>
      <c r="K58" s="168"/>
      <c r="L58" s="168"/>
      <c r="M58" s="168"/>
      <c r="N58" s="168"/>
      <c r="O58" s="168"/>
      <c r="P58" s="168"/>
      <c r="Q58" s="168"/>
      <c r="R58" s="167"/>
      <c r="S58" s="114"/>
    </row>
    <row r="59" spans="1:21" s="82" customFormat="1" ht="17.25" x14ac:dyDescent="0.25">
      <c r="A59" s="115" t="s">
        <v>244</v>
      </c>
      <c r="B59" s="169"/>
      <c r="C59" s="169"/>
      <c r="D59" s="169"/>
      <c r="E59" s="169"/>
      <c r="F59" s="169"/>
      <c r="G59" s="169"/>
      <c r="H59" s="169"/>
      <c r="I59" s="169"/>
      <c r="J59" s="169"/>
      <c r="K59" s="169"/>
      <c r="L59" s="169"/>
      <c r="M59" s="169"/>
      <c r="N59" s="169"/>
      <c r="O59" s="169"/>
      <c r="P59" s="169"/>
      <c r="Q59" s="169"/>
      <c r="R59" s="169"/>
      <c r="S59" s="116"/>
    </row>
    <row r="60" spans="1:21" s="82" customFormat="1" ht="17.25" x14ac:dyDescent="0.25">
      <c r="A60" s="117" t="s">
        <v>245</v>
      </c>
      <c r="B60" s="169"/>
      <c r="C60" s="169"/>
      <c r="D60" s="169"/>
      <c r="E60" s="169"/>
      <c r="F60" s="169"/>
      <c r="G60" s="169"/>
      <c r="H60" s="169"/>
      <c r="I60" s="169"/>
      <c r="J60" s="169"/>
      <c r="K60" s="169"/>
      <c r="L60" s="169"/>
      <c r="M60" s="169"/>
      <c r="N60" s="169"/>
      <c r="O60" s="169"/>
      <c r="P60" s="169"/>
      <c r="Q60" s="169"/>
      <c r="R60" s="169"/>
      <c r="S60" s="116"/>
    </row>
    <row r="61" spans="1:21" s="82" customFormat="1" ht="15.75" customHeight="1" x14ac:dyDescent="0.25">
      <c r="A61" s="117" t="s">
        <v>246</v>
      </c>
      <c r="B61" s="170"/>
      <c r="C61" s="171"/>
      <c r="D61" s="171"/>
      <c r="E61" s="171"/>
      <c r="F61" s="171"/>
      <c r="G61" s="171"/>
      <c r="H61" s="171"/>
      <c r="I61" s="171"/>
      <c r="J61" s="171"/>
      <c r="K61" s="171"/>
      <c r="L61" s="171"/>
      <c r="M61" s="171"/>
      <c r="N61" s="171"/>
      <c r="O61" s="171"/>
      <c r="P61" s="171"/>
      <c r="Q61" s="171"/>
      <c r="R61" s="171"/>
      <c r="S61" s="98"/>
    </row>
    <row r="62" spans="1:21" s="82" customFormat="1" ht="15.75" customHeight="1" x14ac:dyDescent="0.25">
      <c r="A62" s="115" t="s">
        <v>247</v>
      </c>
      <c r="B62" s="171"/>
      <c r="C62" s="171"/>
      <c r="D62" s="171"/>
      <c r="E62" s="171"/>
      <c r="F62" s="171"/>
      <c r="G62" s="171"/>
      <c r="H62" s="171"/>
      <c r="I62" s="171"/>
      <c r="J62" s="171"/>
      <c r="K62" s="171"/>
      <c r="L62" s="171"/>
      <c r="M62" s="171"/>
      <c r="N62" s="171"/>
      <c r="O62" s="171"/>
      <c r="P62" s="171"/>
      <c r="Q62" s="171"/>
      <c r="R62" s="171"/>
      <c r="S62" s="98"/>
    </row>
    <row r="63" spans="1:21" s="82" customFormat="1" ht="18" customHeight="1" x14ac:dyDescent="0.25">
      <c r="A63" s="115" t="s">
        <v>248</v>
      </c>
      <c r="B63" s="171"/>
      <c r="C63" s="171"/>
      <c r="D63" s="171"/>
      <c r="E63" s="171"/>
      <c r="F63" s="171"/>
      <c r="G63" s="171"/>
      <c r="H63" s="171"/>
      <c r="I63" s="171"/>
      <c r="J63" s="171"/>
      <c r="K63" s="171"/>
      <c r="L63" s="171"/>
      <c r="M63" s="171"/>
      <c r="N63" s="171"/>
      <c r="O63" s="171"/>
      <c r="P63" s="171"/>
      <c r="Q63" s="171"/>
      <c r="R63" s="171"/>
      <c r="S63" s="98"/>
    </row>
    <row r="64" spans="1:21" s="82" customFormat="1" ht="17.25" x14ac:dyDescent="0.25">
      <c r="A64" s="125" t="s">
        <v>249</v>
      </c>
      <c r="B64" s="172"/>
      <c r="C64" s="172"/>
      <c r="D64" s="172"/>
      <c r="E64" s="172"/>
      <c r="F64" s="172"/>
      <c r="G64" s="172"/>
      <c r="H64" s="172"/>
      <c r="I64" s="172"/>
      <c r="J64" s="172"/>
      <c r="K64" s="172"/>
      <c r="L64" s="172"/>
      <c r="M64" s="172"/>
      <c r="N64" s="172"/>
      <c r="O64" s="172"/>
      <c r="P64" s="172"/>
      <c r="Q64" s="172"/>
      <c r="R64" s="172"/>
      <c r="S64" s="118"/>
    </row>
    <row r="65" spans="1:19" s="82" customFormat="1" ht="17.25" x14ac:dyDescent="0.25">
      <c r="A65" s="119" t="s">
        <v>250</v>
      </c>
      <c r="B65" s="167"/>
      <c r="C65" s="167"/>
      <c r="D65" s="168"/>
      <c r="E65" s="168"/>
      <c r="F65" s="168"/>
      <c r="G65" s="168"/>
      <c r="H65" s="168"/>
      <c r="I65" s="168"/>
      <c r="J65" s="168"/>
      <c r="K65" s="168"/>
      <c r="L65" s="168"/>
      <c r="M65" s="168"/>
      <c r="N65" s="168"/>
      <c r="O65" s="168"/>
      <c r="P65" s="168"/>
      <c r="Q65" s="168"/>
      <c r="R65" s="167"/>
      <c r="S65" s="114"/>
    </row>
    <row r="66" spans="1:19" s="82" customFormat="1" x14ac:dyDescent="0.25">
      <c r="A66" s="120" t="s">
        <v>251</v>
      </c>
      <c r="B66" s="167"/>
      <c r="C66" s="167"/>
      <c r="D66" s="168"/>
      <c r="E66" s="168"/>
      <c r="F66" s="168"/>
      <c r="G66" s="168"/>
      <c r="H66" s="168"/>
      <c r="I66" s="168"/>
      <c r="J66" s="168"/>
      <c r="K66" s="168"/>
      <c r="L66" s="168"/>
      <c r="M66" s="168"/>
      <c r="N66" s="168"/>
      <c r="O66" s="168"/>
      <c r="P66" s="168"/>
      <c r="Q66" s="168"/>
      <c r="R66" s="167"/>
      <c r="S66" s="114"/>
    </row>
    <row r="67" spans="1:19" ht="15.75" thickBot="1" x14ac:dyDescent="0.3">
      <c r="A67" s="121" t="s">
        <v>257</v>
      </c>
      <c r="B67" s="122"/>
      <c r="C67" s="122"/>
      <c r="D67" s="123"/>
      <c r="E67" s="123"/>
      <c r="F67" s="123"/>
      <c r="G67" s="123"/>
      <c r="H67" s="123"/>
      <c r="I67" s="123"/>
      <c r="J67" s="123"/>
      <c r="K67" s="123"/>
      <c r="L67" s="123"/>
      <c r="M67" s="123"/>
      <c r="N67" s="123"/>
      <c r="O67" s="123"/>
      <c r="P67" s="123"/>
      <c r="Q67" s="123"/>
      <c r="R67" s="122"/>
      <c r="S67" s="124"/>
    </row>
  </sheetData>
  <sortState xmlns:xlrd2="http://schemas.microsoft.com/office/spreadsheetml/2017/richdata2" ref="A18:S49">
    <sortCondition descending="1" ref="F18:F49"/>
  </sortState>
  <mergeCells count="31">
    <mergeCell ref="C50:E50"/>
    <mergeCell ref="A32:B32"/>
    <mergeCell ref="C32:E32"/>
    <mergeCell ref="A54:B54"/>
    <mergeCell ref="A53:B53"/>
    <mergeCell ref="A52:B52"/>
    <mergeCell ref="A50:B50"/>
    <mergeCell ref="C54:E54"/>
    <mergeCell ref="C53:E53"/>
    <mergeCell ref="C52:E52"/>
    <mergeCell ref="K7:K8"/>
    <mergeCell ref="F6:F8"/>
    <mergeCell ref="G6:M6"/>
    <mergeCell ref="I7:I8"/>
    <mergeCell ref="H7:H8"/>
    <mergeCell ref="S6:S8"/>
    <mergeCell ref="G7:G8"/>
    <mergeCell ref="A6:A9"/>
    <mergeCell ref="B6:B9"/>
    <mergeCell ref="C6:C9"/>
    <mergeCell ref="D6:D9"/>
    <mergeCell ref="E6:E8"/>
    <mergeCell ref="M7:M8"/>
    <mergeCell ref="N6:O6"/>
    <mergeCell ref="L7:L8"/>
    <mergeCell ref="O7:O8"/>
    <mergeCell ref="N7:N8"/>
    <mergeCell ref="P6:P8"/>
    <mergeCell ref="Q6:Q8"/>
    <mergeCell ref="R6:R8"/>
    <mergeCell ref="J7:J8"/>
  </mergeCells>
  <pageMargins left="0" right="0" top="0.25" bottom="0.25" header="0" footer="0"/>
  <pageSetup scale="80"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FB1876-8911-4BD9-9100-AE99C85BE5D5}">
  <sheetPr>
    <pageSetUpPr fitToPage="1"/>
  </sheetPr>
  <dimension ref="A1:F51"/>
  <sheetViews>
    <sheetView zoomScaleNormal="100" workbookViewId="0"/>
  </sheetViews>
  <sheetFormatPr defaultColWidth="9.140625" defaultRowHeight="12.75" x14ac:dyDescent="0.25"/>
  <cols>
    <col min="1" max="1" width="9.140625" style="80"/>
    <col min="2" max="2" width="32" style="81" customWidth="1"/>
    <col min="3" max="3" width="28.28515625" style="81" customWidth="1"/>
    <col min="4" max="4" width="25.42578125" style="81" customWidth="1"/>
    <col min="5" max="5" width="23" style="81" bestFit="1" customWidth="1"/>
    <col min="6" max="6" width="14.140625" style="81" customWidth="1"/>
    <col min="7" max="16384" width="9.140625" style="68"/>
  </cols>
  <sheetData>
    <row r="1" spans="1:6" ht="38.25" x14ac:dyDescent="0.2">
      <c r="A1" s="65" t="s">
        <v>120</v>
      </c>
      <c r="B1" s="66" t="s">
        <v>50</v>
      </c>
      <c r="C1" s="66" t="s">
        <v>51</v>
      </c>
      <c r="D1" s="67" t="s">
        <v>130</v>
      </c>
      <c r="E1" s="67" t="s">
        <v>154</v>
      </c>
      <c r="F1" s="67" t="s">
        <v>52</v>
      </c>
    </row>
    <row r="2" spans="1:6" x14ac:dyDescent="0.2">
      <c r="A2" s="65" t="s">
        <v>121</v>
      </c>
      <c r="B2" s="69" t="s">
        <v>118</v>
      </c>
      <c r="C2" s="69" t="s">
        <v>42</v>
      </c>
      <c r="D2" s="70" t="s">
        <v>42</v>
      </c>
      <c r="E2" s="71" t="s">
        <v>55</v>
      </c>
      <c r="F2" s="70" t="s">
        <v>124</v>
      </c>
    </row>
    <row r="3" spans="1:6" x14ac:dyDescent="0.2">
      <c r="A3" s="65" t="s">
        <v>49</v>
      </c>
      <c r="B3" s="69" t="s">
        <v>128</v>
      </c>
      <c r="C3" s="69" t="s">
        <v>42</v>
      </c>
      <c r="D3" s="70" t="s">
        <v>42</v>
      </c>
      <c r="E3" s="71" t="s">
        <v>55</v>
      </c>
      <c r="F3" s="70" t="s">
        <v>40</v>
      </c>
    </row>
    <row r="4" spans="1:6" x14ac:dyDescent="0.25">
      <c r="A4" s="289" t="s">
        <v>53</v>
      </c>
      <c r="B4" s="289"/>
      <c r="C4" s="289"/>
      <c r="D4" s="289"/>
      <c r="E4" s="289"/>
      <c r="F4" s="289"/>
    </row>
    <row r="5" spans="1:6" x14ac:dyDescent="0.25">
      <c r="A5" s="72">
        <v>1</v>
      </c>
      <c r="B5" s="73" t="s">
        <v>119</v>
      </c>
      <c r="C5" s="74" t="s">
        <v>42</v>
      </c>
      <c r="D5" s="74" t="s">
        <v>42</v>
      </c>
      <c r="E5" s="75" t="s">
        <v>55</v>
      </c>
      <c r="F5" s="74" t="s">
        <v>40</v>
      </c>
    </row>
    <row r="6" spans="1:6" x14ac:dyDescent="0.25">
      <c r="A6" s="72">
        <v>2</v>
      </c>
      <c r="B6" s="73" t="s">
        <v>166</v>
      </c>
      <c r="C6" s="74" t="s">
        <v>54</v>
      </c>
      <c r="D6" s="74" t="s">
        <v>131</v>
      </c>
      <c r="E6" s="76" t="s">
        <v>55</v>
      </c>
      <c r="F6" s="74" t="s">
        <v>56</v>
      </c>
    </row>
    <row r="7" spans="1:6" x14ac:dyDescent="0.25">
      <c r="A7" s="72">
        <v>3</v>
      </c>
      <c r="B7" s="73" t="s">
        <v>57</v>
      </c>
      <c r="C7" s="74" t="s">
        <v>58</v>
      </c>
      <c r="D7" s="74" t="s">
        <v>167</v>
      </c>
      <c r="E7" s="74" t="s">
        <v>59</v>
      </c>
      <c r="F7" s="74" t="s">
        <v>56</v>
      </c>
    </row>
    <row r="8" spans="1:6" ht="25.5" x14ac:dyDescent="0.25">
      <c r="A8" s="72">
        <v>4</v>
      </c>
      <c r="B8" s="73" t="s">
        <v>46</v>
      </c>
      <c r="C8" s="74" t="s">
        <v>60</v>
      </c>
      <c r="D8" s="77" t="s">
        <v>61</v>
      </c>
      <c r="E8" s="76" t="s">
        <v>55</v>
      </c>
      <c r="F8" s="74" t="s">
        <v>56</v>
      </c>
    </row>
    <row r="9" spans="1:6" ht="25.5" x14ac:dyDescent="0.25">
      <c r="A9" s="72">
        <v>5</v>
      </c>
      <c r="B9" s="73" t="s">
        <v>47</v>
      </c>
      <c r="C9" s="77" t="s">
        <v>62</v>
      </c>
      <c r="D9" s="77" t="s">
        <v>168</v>
      </c>
      <c r="E9" s="74" t="s">
        <v>59</v>
      </c>
      <c r="F9" s="74" t="s">
        <v>56</v>
      </c>
    </row>
    <row r="10" spans="1:6" ht="14.45" customHeight="1" x14ac:dyDescent="0.25">
      <c r="A10" s="72">
        <v>6</v>
      </c>
      <c r="B10" s="73" t="s">
        <v>125</v>
      </c>
      <c r="C10" s="77" t="s">
        <v>126</v>
      </c>
      <c r="D10" s="77" t="s">
        <v>132</v>
      </c>
      <c r="E10" s="76" t="s">
        <v>155</v>
      </c>
      <c r="F10" s="291" t="s">
        <v>127</v>
      </c>
    </row>
    <row r="11" spans="1:6" ht="25.5" x14ac:dyDescent="0.25">
      <c r="A11" s="72">
        <v>7</v>
      </c>
      <c r="B11" s="73" t="s">
        <v>63</v>
      </c>
      <c r="C11" s="77" t="s">
        <v>64</v>
      </c>
      <c r="D11" s="77" t="s">
        <v>169</v>
      </c>
      <c r="E11" s="74" t="s">
        <v>158</v>
      </c>
      <c r="F11" s="291"/>
    </row>
    <row r="12" spans="1:6" ht="25.5" x14ac:dyDescent="0.25">
      <c r="A12" s="72">
        <v>8</v>
      </c>
      <c r="B12" s="78" t="s">
        <v>170</v>
      </c>
      <c r="C12" s="74" t="s">
        <v>65</v>
      </c>
      <c r="D12" s="77" t="s">
        <v>61</v>
      </c>
      <c r="E12" s="76" t="s">
        <v>55</v>
      </c>
      <c r="F12" s="291"/>
    </row>
    <row r="13" spans="1:6" ht="25.5" x14ac:dyDescent="0.25">
      <c r="A13" s="72">
        <v>9</v>
      </c>
      <c r="B13" s="78" t="s">
        <v>171</v>
      </c>
      <c r="C13" s="74" t="s">
        <v>172</v>
      </c>
      <c r="D13" s="77" t="s">
        <v>61</v>
      </c>
      <c r="E13" s="76" t="s">
        <v>55</v>
      </c>
      <c r="F13" s="291"/>
    </row>
    <row r="14" spans="1:6" x14ac:dyDescent="0.25">
      <c r="A14" s="72">
        <v>10</v>
      </c>
      <c r="B14" s="78" t="s">
        <v>173</v>
      </c>
      <c r="C14" s="77" t="s">
        <v>66</v>
      </c>
      <c r="D14" s="77" t="s">
        <v>174</v>
      </c>
      <c r="E14" s="74" t="s">
        <v>158</v>
      </c>
      <c r="F14" s="291"/>
    </row>
    <row r="15" spans="1:6" ht="25.5" x14ac:dyDescent="0.25">
      <c r="A15" s="72">
        <v>11</v>
      </c>
      <c r="B15" s="78" t="s">
        <v>175</v>
      </c>
      <c r="C15" s="77" t="s">
        <v>67</v>
      </c>
      <c r="D15" s="77" t="s">
        <v>168</v>
      </c>
      <c r="E15" s="74" t="s">
        <v>59</v>
      </c>
      <c r="F15" s="291"/>
    </row>
    <row r="16" spans="1:6" x14ac:dyDescent="0.25">
      <c r="A16" s="289" t="s">
        <v>68</v>
      </c>
      <c r="B16" s="289"/>
      <c r="C16" s="289"/>
      <c r="D16" s="289"/>
      <c r="E16" s="289"/>
      <c r="F16" s="289"/>
    </row>
    <row r="17" spans="1:6" ht="14.45" customHeight="1" x14ac:dyDescent="0.25">
      <c r="A17" s="72">
        <v>12</v>
      </c>
      <c r="B17" s="73" t="s">
        <v>69</v>
      </c>
      <c r="C17" s="74" t="s">
        <v>70</v>
      </c>
      <c r="D17" s="77" t="s">
        <v>133</v>
      </c>
      <c r="E17" s="76" t="s">
        <v>176</v>
      </c>
      <c r="F17" s="291" t="s">
        <v>71</v>
      </c>
    </row>
    <row r="18" spans="1:6" x14ac:dyDescent="0.25">
      <c r="A18" s="72">
        <v>13</v>
      </c>
      <c r="B18" s="73" t="s">
        <v>72</v>
      </c>
      <c r="C18" s="74" t="s">
        <v>73</v>
      </c>
      <c r="D18" s="74" t="s">
        <v>59</v>
      </c>
      <c r="E18" s="74" t="s">
        <v>59</v>
      </c>
      <c r="F18" s="291"/>
    </row>
    <row r="19" spans="1:6" x14ac:dyDescent="0.25">
      <c r="A19" s="72">
        <v>14</v>
      </c>
      <c r="B19" s="73" t="s">
        <v>177</v>
      </c>
      <c r="C19" s="74" t="s">
        <v>74</v>
      </c>
      <c r="D19" s="77" t="s">
        <v>178</v>
      </c>
      <c r="E19" s="76" t="s">
        <v>159</v>
      </c>
      <c r="F19" s="291"/>
    </row>
    <row r="20" spans="1:6" x14ac:dyDescent="0.25">
      <c r="A20" s="289" t="s">
        <v>75</v>
      </c>
      <c r="B20" s="289"/>
      <c r="C20" s="289"/>
      <c r="D20" s="289"/>
      <c r="E20" s="289"/>
      <c r="F20" s="289"/>
    </row>
    <row r="21" spans="1:6" x14ac:dyDescent="0.25">
      <c r="A21" s="72">
        <v>15</v>
      </c>
      <c r="B21" s="73" t="s">
        <v>134</v>
      </c>
      <c r="C21" s="77" t="s">
        <v>76</v>
      </c>
      <c r="D21" s="77" t="s">
        <v>179</v>
      </c>
      <c r="E21" s="74" t="s">
        <v>180</v>
      </c>
      <c r="F21" s="74" t="s">
        <v>77</v>
      </c>
    </row>
    <row r="22" spans="1:6" x14ac:dyDescent="0.25">
      <c r="A22" s="72">
        <v>16</v>
      </c>
      <c r="B22" s="73" t="s">
        <v>135</v>
      </c>
      <c r="C22" s="77" t="s">
        <v>78</v>
      </c>
      <c r="D22" s="77" t="s">
        <v>133</v>
      </c>
      <c r="E22" s="76" t="s">
        <v>155</v>
      </c>
      <c r="F22" s="74" t="s">
        <v>77</v>
      </c>
    </row>
    <row r="23" spans="1:6" x14ac:dyDescent="0.25">
      <c r="A23" s="72">
        <v>17</v>
      </c>
      <c r="B23" s="73" t="s">
        <v>136</v>
      </c>
      <c r="C23" s="77" t="s">
        <v>137</v>
      </c>
      <c r="D23" s="77" t="s">
        <v>178</v>
      </c>
      <c r="E23" s="76" t="s">
        <v>157</v>
      </c>
      <c r="F23" s="74" t="s">
        <v>77</v>
      </c>
    </row>
    <row r="24" spans="1:6" ht="25.5" x14ac:dyDescent="0.25">
      <c r="A24" s="72">
        <v>18</v>
      </c>
      <c r="B24" s="73" t="s">
        <v>138</v>
      </c>
      <c r="C24" s="77" t="s">
        <v>79</v>
      </c>
      <c r="D24" s="77" t="s">
        <v>80</v>
      </c>
      <c r="E24" s="76" t="s">
        <v>55</v>
      </c>
      <c r="F24" s="74" t="s">
        <v>77</v>
      </c>
    </row>
    <row r="25" spans="1:6" x14ac:dyDescent="0.25">
      <c r="A25" s="72">
        <v>19</v>
      </c>
      <c r="B25" s="73" t="s">
        <v>139</v>
      </c>
      <c r="C25" s="77" t="s">
        <v>81</v>
      </c>
      <c r="D25" s="77" t="s">
        <v>174</v>
      </c>
      <c r="E25" s="76" t="s">
        <v>157</v>
      </c>
      <c r="F25" s="74" t="s">
        <v>77</v>
      </c>
    </row>
    <row r="26" spans="1:6" ht="25.5" x14ac:dyDescent="0.25">
      <c r="A26" s="72">
        <v>20</v>
      </c>
      <c r="B26" s="73" t="s">
        <v>140</v>
      </c>
      <c r="C26" s="77" t="s">
        <v>82</v>
      </c>
      <c r="D26" s="77" t="s">
        <v>174</v>
      </c>
      <c r="E26" s="76" t="s">
        <v>157</v>
      </c>
      <c r="F26" s="74" t="s">
        <v>77</v>
      </c>
    </row>
    <row r="27" spans="1:6" x14ac:dyDescent="0.25">
      <c r="A27" s="72">
        <v>21</v>
      </c>
      <c r="B27" s="73" t="s">
        <v>83</v>
      </c>
      <c r="C27" s="77" t="s">
        <v>78</v>
      </c>
      <c r="D27" s="77" t="s">
        <v>133</v>
      </c>
      <c r="E27" s="76" t="s">
        <v>155</v>
      </c>
      <c r="F27" s="74" t="s">
        <v>77</v>
      </c>
    </row>
    <row r="28" spans="1:6" x14ac:dyDescent="0.25">
      <c r="A28" s="72">
        <v>22</v>
      </c>
      <c r="B28" s="73" t="s">
        <v>141</v>
      </c>
      <c r="C28" s="77" t="s">
        <v>73</v>
      </c>
      <c r="D28" s="79" t="s">
        <v>59</v>
      </c>
      <c r="E28" s="74" t="s">
        <v>59</v>
      </c>
      <c r="F28" s="74" t="s">
        <v>77</v>
      </c>
    </row>
    <row r="29" spans="1:6" x14ac:dyDescent="0.25">
      <c r="A29" s="72">
        <v>23</v>
      </c>
      <c r="B29" s="73" t="s">
        <v>84</v>
      </c>
      <c r="C29" s="77" t="s">
        <v>74</v>
      </c>
      <c r="D29" s="77" t="s">
        <v>181</v>
      </c>
      <c r="E29" s="74" t="s">
        <v>156</v>
      </c>
      <c r="F29" s="74" t="s">
        <v>77</v>
      </c>
    </row>
    <row r="30" spans="1:6" ht="25.5" x14ac:dyDescent="0.25">
      <c r="A30" s="72">
        <v>24</v>
      </c>
      <c r="B30" s="73" t="s">
        <v>142</v>
      </c>
      <c r="C30" s="77" t="s">
        <v>65</v>
      </c>
      <c r="D30" s="77" t="s">
        <v>195</v>
      </c>
      <c r="E30" s="76" t="s">
        <v>55</v>
      </c>
      <c r="F30" s="74" t="s">
        <v>77</v>
      </c>
    </row>
    <row r="31" spans="1:6" x14ac:dyDescent="0.25">
      <c r="A31" s="72">
        <v>25</v>
      </c>
      <c r="B31" s="73" t="s">
        <v>85</v>
      </c>
      <c r="C31" s="77" t="s">
        <v>143</v>
      </c>
      <c r="D31" s="77" t="s">
        <v>182</v>
      </c>
      <c r="E31" s="74" t="s">
        <v>157</v>
      </c>
      <c r="F31" s="74" t="s">
        <v>77</v>
      </c>
    </row>
    <row r="32" spans="1:6" x14ac:dyDescent="0.25">
      <c r="A32" s="72">
        <v>26</v>
      </c>
      <c r="B32" s="73" t="s">
        <v>86</v>
      </c>
      <c r="C32" s="77" t="s">
        <v>81</v>
      </c>
      <c r="D32" s="77" t="s">
        <v>182</v>
      </c>
      <c r="E32" s="74" t="s">
        <v>157</v>
      </c>
      <c r="F32" s="74" t="s">
        <v>77</v>
      </c>
    </row>
    <row r="33" spans="1:6" ht="25.5" x14ac:dyDescent="0.25">
      <c r="A33" s="72">
        <v>27</v>
      </c>
      <c r="B33" s="73" t="s">
        <v>87</v>
      </c>
      <c r="C33" s="77" t="s">
        <v>82</v>
      </c>
      <c r="D33" s="77" t="s">
        <v>182</v>
      </c>
      <c r="E33" s="74" t="s">
        <v>157</v>
      </c>
      <c r="F33" s="74" t="s">
        <v>77</v>
      </c>
    </row>
    <row r="34" spans="1:6" x14ac:dyDescent="0.25">
      <c r="A34" s="289" t="s">
        <v>88</v>
      </c>
      <c r="B34" s="289"/>
      <c r="C34" s="289"/>
      <c r="D34" s="289"/>
      <c r="E34" s="289"/>
      <c r="F34" s="289"/>
    </row>
    <row r="35" spans="1:6" x14ac:dyDescent="0.25">
      <c r="A35" s="72">
        <v>28</v>
      </c>
      <c r="B35" s="73" t="s">
        <v>89</v>
      </c>
      <c r="C35" s="74" t="s">
        <v>54</v>
      </c>
      <c r="D35" s="77" t="s">
        <v>131</v>
      </c>
      <c r="E35" s="76" t="s">
        <v>55</v>
      </c>
      <c r="F35" s="74" t="s">
        <v>49</v>
      </c>
    </row>
    <row r="36" spans="1:6" x14ac:dyDescent="0.25">
      <c r="A36" s="72">
        <v>29</v>
      </c>
      <c r="B36" s="73" t="s">
        <v>183</v>
      </c>
      <c r="C36" s="74" t="s">
        <v>90</v>
      </c>
      <c r="D36" s="74" t="s">
        <v>59</v>
      </c>
      <c r="E36" s="74" t="s">
        <v>59</v>
      </c>
      <c r="F36" s="74" t="s">
        <v>49</v>
      </c>
    </row>
    <row r="37" spans="1:6" x14ac:dyDescent="0.25">
      <c r="A37" s="72">
        <v>30</v>
      </c>
      <c r="B37" s="73" t="s">
        <v>91</v>
      </c>
      <c r="C37" s="74" t="s">
        <v>92</v>
      </c>
      <c r="D37" s="77" t="s">
        <v>167</v>
      </c>
      <c r="E37" s="74" t="s">
        <v>59</v>
      </c>
      <c r="F37" s="74" t="s">
        <v>49</v>
      </c>
    </row>
    <row r="38" spans="1:6" ht="25.5" x14ac:dyDescent="0.25">
      <c r="A38" s="72">
        <v>31</v>
      </c>
      <c r="B38" s="78" t="s">
        <v>184</v>
      </c>
      <c r="C38" s="74" t="s">
        <v>93</v>
      </c>
      <c r="D38" s="77" t="s">
        <v>94</v>
      </c>
      <c r="E38" s="76" t="s">
        <v>162</v>
      </c>
      <c r="F38" s="74" t="s">
        <v>49</v>
      </c>
    </row>
    <row r="39" spans="1:6" ht="25.5" x14ac:dyDescent="0.25">
      <c r="A39" s="72">
        <v>32</v>
      </c>
      <c r="B39" s="78" t="s">
        <v>185</v>
      </c>
      <c r="C39" s="77" t="s">
        <v>95</v>
      </c>
      <c r="D39" s="77" t="s">
        <v>186</v>
      </c>
      <c r="E39" s="74" t="s">
        <v>163</v>
      </c>
      <c r="F39" s="74" t="s">
        <v>49</v>
      </c>
    </row>
    <row r="40" spans="1:6" ht="25.5" x14ac:dyDescent="0.25">
      <c r="A40" s="72">
        <v>33</v>
      </c>
      <c r="B40" s="78" t="s">
        <v>144</v>
      </c>
      <c r="C40" s="77" t="s">
        <v>145</v>
      </c>
      <c r="D40" s="77" t="s">
        <v>146</v>
      </c>
      <c r="E40" s="76" t="s">
        <v>55</v>
      </c>
      <c r="F40" s="74" t="s">
        <v>49</v>
      </c>
    </row>
    <row r="41" spans="1:6" x14ac:dyDescent="0.25">
      <c r="A41" s="289" t="s">
        <v>98</v>
      </c>
      <c r="B41" s="289"/>
      <c r="C41" s="289"/>
      <c r="D41" s="289"/>
      <c r="E41" s="289"/>
      <c r="F41" s="289"/>
    </row>
    <row r="42" spans="1:6" ht="38.25" x14ac:dyDescent="0.25">
      <c r="A42" s="72">
        <v>34</v>
      </c>
      <c r="B42" s="78" t="s">
        <v>187</v>
      </c>
      <c r="C42" s="77" t="s">
        <v>96</v>
      </c>
      <c r="D42" s="77" t="s">
        <v>188</v>
      </c>
      <c r="E42" s="74" t="s">
        <v>161</v>
      </c>
      <c r="F42" s="74" t="s">
        <v>97</v>
      </c>
    </row>
    <row r="43" spans="1:6" x14ac:dyDescent="0.25">
      <c r="A43" s="72">
        <v>35</v>
      </c>
      <c r="B43" s="78" t="s">
        <v>147</v>
      </c>
      <c r="C43" s="77" t="s">
        <v>148</v>
      </c>
      <c r="D43" s="77" t="s">
        <v>149</v>
      </c>
      <c r="E43" s="76" t="s">
        <v>160</v>
      </c>
      <c r="F43" s="74" t="s">
        <v>77</v>
      </c>
    </row>
    <row r="44" spans="1:6" ht="25.5" x14ac:dyDescent="0.25">
      <c r="A44" s="72">
        <v>36</v>
      </c>
      <c r="B44" s="73" t="s">
        <v>150</v>
      </c>
      <c r="C44" s="77" t="s">
        <v>151</v>
      </c>
      <c r="D44" s="77" t="s">
        <v>133</v>
      </c>
      <c r="E44" s="74" t="s">
        <v>157</v>
      </c>
      <c r="F44" s="74" t="s">
        <v>77</v>
      </c>
    </row>
    <row r="45" spans="1:6" x14ac:dyDescent="0.25">
      <c r="A45" s="72"/>
      <c r="B45" s="73" t="s">
        <v>196</v>
      </c>
      <c r="C45" s="73" t="s">
        <v>197</v>
      </c>
      <c r="D45" s="73" t="s">
        <v>198</v>
      </c>
      <c r="E45" s="74"/>
      <c r="F45" s="74"/>
    </row>
    <row r="46" spans="1:6" x14ac:dyDescent="0.25">
      <c r="A46" s="72"/>
      <c r="B46" s="73" t="s">
        <v>199</v>
      </c>
      <c r="C46" s="73" t="s">
        <v>200</v>
      </c>
      <c r="D46" s="73" t="s">
        <v>201</v>
      </c>
      <c r="E46" s="74"/>
      <c r="F46" s="74"/>
    </row>
    <row r="47" spans="1:6" x14ac:dyDescent="0.25">
      <c r="A47" s="72"/>
      <c r="B47" s="73" t="s">
        <v>202</v>
      </c>
      <c r="C47" s="73" t="s">
        <v>203</v>
      </c>
      <c r="D47" s="73" t="s">
        <v>204</v>
      </c>
      <c r="E47" s="74"/>
      <c r="F47" s="74"/>
    </row>
    <row r="48" spans="1:6" x14ac:dyDescent="0.25">
      <c r="A48" s="72"/>
      <c r="B48" s="73" t="s">
        <v>205</v>
      </c>
      <c r="C48" s="73" t="s">
        <v>206</v>
      </c>
      <c r="D48" s="73"/>
      <c r="E48" s="74"/>
      <c r="F48" s="74"/>
    </row>
    <row r="49" spans="1:6" x14ac:dyDescent="0.25">
      <c r="A49" s="72"/>
      <c r="B49" s="73" t="s">
        <v>207</v>
      </c>
      <c r="C49" s="73"/>
      <c r="D49" s="73"/>
      <c r="E49" s="74"/>
      <c r="F49" s="74"/>
    </row>
    <row r="51" spans="1:6" x14ac:dyDescent="0.2">
      <c r="A51" s="80" t="s">
        <v>152</v>
      </c>
      <c r="B51" s="290" t="s">
        <v>153</v>
      </c>
      <c r="C51" s="290"/>
    </row>
  </sheetData>
  <mergeCells count="8">
    <mergeCell ref="A41:F41"/>
    <mergeCell ref="B51:C51"/>
    <mergeCell ref="A4:F4"/>
    <mergeCell ref="F10:F15"/>
    <mergeCell ref="A16:F16"/>
    <mergeCell ref="F17:F19"/>
    <mergeCell ref="A20:F20"/>
    <mergeCell ref="A34:F34"/>
  </mergeCells>
  <hyperlinks>
    <hyperlink ref="B51" r:id="rId1" xr:uid="{EABCB601-AFA2-4401-A3B6-533A4770D7B4}"/>
  </hyperlinks>
  <printOptions horizontalCentered="1"/>
  <pageMargins left="0" right="0" top="0" bottom="0" header="0" footer="0"/>
  <pageSetup scale="77" fitToHeight="0"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6AFF7E-BD9F-455D-965F-F4894F9E987C}">
  <sheetPr>
    <pageSetUpPr fitToPage="1"/>
  </sheetPr>
  <dimension ref="A1:O45"/>
  <sheetViews>
    <sheetView showGridLines="0" workbookViewId="0">
      <selection activeCell="A32" sqref="A32:O36"/>
    </sheetView>
  </sheetViews>
  <sheetFormatPr defaultRowHeight="15" x14ac:dyDescent="0.25"/>
  <cols>
    <col min="1" max="1" width="9.140625" style="94"/>
  </cols>
  <sheetData>
    <row r="1" spans="1:15" ht="31.5" customHeight="1" x14ac:dyDescent="0.25">
      <c r="A1" s="304" t="s">
        <v>212</v>
      </c>
      <c r="B1" s="305"/>
      <c r="C1" s="305"/>
      <c r="D1" s="305"/>
      <c r="E1" s="305"/>
      <c r="F1" s="305"/>
      <c r="G1" s="305"/>
      <c r="H1" s="305"/>
      <c r="I1" s="305"/>
      <c r="J1" s="305"/>
      <c r="K1" s="305"/>
      <c r="L1" s="305"/>
      <c r="M1" s="305"/>
      <c r="N1" s="305"/>
      <c r="O1" s="306"/>
    </row>
    <row r="2" spans="1:15" x14ac:dyDescent="0.25">
      <c r="A2" s="307"/>
      <c r="B2" s="308"/>
      <c r="C2" s="308"/>
      <c r="D2" s="308"/>
      <c r="E2" s="308"/>
      <c r="F2" s="308"/>
      <c r="G2" s="308"/>
      <c r="H2" s="308"/>
      <c r="I2" s="308"/>
      <c r="J2" s="308"/>
      <c r="K2" s="308"/>
      <c r="L2" s="308"/>
      <c r="M2" s="308"/>
      <c r="N2" s="308"/>
      <c r="O2" s="309"/>
    </row>
    <row r="3" spans="1:15" ht="15.75" customHeight="1" x14ac:dyDescent="0.25">
      <c r="A3" s="295" t="s">
        <v>215</v>
      </c>
      <c r="B3" s="296"/>
      <c r="C3" s="296"/>
      <c r="D3" s="296"/>
      <c r="E3" s="296"/>
      <c r="F3" s="296"/>
      <c r="G3" s="296"/>
      <c r="H3" s="296"/>
      <c r="I3" s="296"/>
      <c r="J3" s="296"/>
      <c r="K3" s="296"/>
      <c r="L3" s="296"/>
      <c r="M3" s="296"/>
      <c r="N3" s="296"/>
      <c r="O3" s="297"/>
    </row>
    <row r="4" spans="1:15" ht="15.75" customHeight="1" x14ac:dyDescent="0.25">
      <c r="A4" s="295"/>
      <c r="B4" s="296"/>
      <c r="C4" s="296"/>
      <c r="D4" s="296"/>
      <c r="E4" s="296"/>
      <c r="F4" s="296"/>
      <c r="G4" s="296"/>
      <c r="H4" s="296"/>
      <c r="I4" s="296"/>
      <c r="J4" s="296"/>
      <c r="K4" s="296"/>
      <c r="L4" s="296"/>
      <c r="M4" s="296"/>
      <c r="N4" s="296"/>
      <c r="O4" s="297"/>
    </row>
    <row r="5" spans="1:15" ht="15" customHeight="1" x14ac:dyDescent="0.25">
      <c r="A5" s="295"/>
      <c r="B5" s="296"/>
      <c r="C5" s="296"/>
      <c r="D5" s="296"/>
      <c r="E5" s="296"/>
      <c r="F5" s="296"/>
      <c r="G5" s="296"/>
      <c r="H5" s="296"/>
      <c r="I5" s="296"/>
      <c r="J5" s="296"/>
      <c r="K5" s="296"/>
      <c r="L5" s="296"/>
      <c r="M5" s="296"/>
      <c r="N5" s="296"/>
      <c r="O5" s="297"/>
    </row>
    <row r="6" spans="1:15" ht="15.75" customHeight="1" x14ac:dyDescent="0.25">
      <c r="A6" s="295"/>
      <c r="B6" s="296"/>
      <c r="C6" s="296"/>
      <c r="D6" s="296"/>
      <c r="E6" s="296"/>
      <c r="F6" s="296"/>
      <c r="G6" s="296"/>
      <c r="H6" s="296"/>
      <c r="I6" s="296"/>
      <c r="J6" s="296"/>
      <c r="K6" s="296"/>
      <c r="L6" s="296"/>
      <c r="M6" s="296"/>
      <c r="N6" s="296"/>
      <c r="O6" s="297"/>
    </row>
    <row r="7" spans="1:15" ht="15.75" customHeight="1" x14ac:dyDescent="0.25">
      <c r="A7" s="95"/>
      <c r="B7" s="96"/>
      <c r="C7" s="96"/>
      <c r="D7" s="96"/>
      <c r="E7" s="96"/>
      <c r="F7" s="96"/>
      <c r="G7" s="96"/>
      <c r="H7" s="96"/>
      <c r="I7" s="96"/>
      <c r="J7" s="96"/>
      <c r="K7" s="96"/>
      <c r="L7" s="96"/>
      <c r="M7" s="96"/>
      <c r="N7" s="96"/>
      <c r="O7" s="97"/>
    </row>
    <row r="8" spans="1:15" ht="15.75" customHeight="1" x14ac:dyDescent="0.25">
      <c r="A8" s="295" t="s">
        <v>216</v>
      </c>
      <c r="B8" s="296"/>
      <c r="C8" s="296"/>
      <c r="D8" s="296"/>
      <c r="E8" s="296"/>
      <c r="F8" s="296"/>
      <c r="G8" s="296"/>
      <c r="H8" s="296"/>
      <c r="I8" s="296"/>
      <c r="J8" s="296"/>
      <c r="K8" s="296"/>
      <c r="L8" s="296"/>
      <c r="M8" s="296"/>
      <c r="N8" s="296"/>
      <c r="O8" s="297"/>
    </row>
    <row r="9" spans="1:15" ht="15.75" customHeight="1" x14ac:dyDescent="0.25">
      <c r="A9" s="295"/>
      <c r="B9" s="296"/>
      <c r="C9" s="296"/>
      <c r="D9" s="296"/>
      <c r="E9" s="296"/>
      <c r="F9" s="296"/>
      <c r="G9" s="296"/>
      <c r="H9" s="296"/>
      <c r="I9" s="296"/>
      <c r="J9" s="296"/>
      <c r="K9" s="296"/>
      <c r="L9" s="296"/>
      <c r="M9" s="296"/>
      <c r="N9" s="296"/>
      <c r="O9" s="297"/>
    </row>
    <row r="10" spans="1:15" ht="15" customHeight="1" x14ac:dyDescent="0.25">
      <c r="A10" s="295"/>
      <c r="B10" s="296"/>
      <c r="C10" s="296"/>
      <c r="D10" s="296"/>
      <c r="E10" s="296"/>
      <c r="F10" s="296"/>
      <c r="G10" s="296"/>
      <c r="H10" s="296"/>
      <c r="I10" s="296"/>
      <c r="J10" s="296"/>
      <c r="K10" s="296"/>
      <c r="L10" s="296"/>
      <c r="M10" s="296"/>
      <c r="N10" s="296"/>
      <c r="O10" s="297"/>
    </row>
    <row r="11" spans="1:15" ht="15" customHeight="1" x14ac:dyDescent="0.25">
      <c r="A11" s="295"/>
      <c r="B11" s="296"/>
      <c r="C11" s="296"/>
      <c r="D11" s="296"/>
      <c r="E11" s="296"/>
      <c r="F11" s="296"/>
      <c r="G11" s="296"/>
      <c r="H11" s="296"/>
      <c r="I11" s="296"/>
      <c r="J11" s="296"/>
      <c r="K11" s="296"/>
      <c r="L11" s="296"/>
      <c r="M11" s="296"/>
      <c r="N11" s="296"/>
      <c r="O11" s="297"/>
    </row>
    <row r="12" spans="1:15" ht="15" customHeight="1" x14ac:dyDescent="0.25">
      <c r="A12" s="295"/>
      <c r="B12" s="296"/>
      <c r="C12" s="296"/>
      <c r="D12" s="296"/>
      <c r="E12" s="296"/>
      <c r="F12" s="296"/>
      <c r="G12" s="296"/>
      <c r="H12" s="296"/>
      <c r="I12" s="296"/>
      <c r="J12" s="296"/>
      <c r="K12" s="296"/>
      <c r="L12" s="296"/>
      <c r="M12" s="296"/>
      <c r="N12" s="296"/>
      <c r="O12" s="297"/>
    </row>
    <row r="13" spans="1:15" ht="15" customHeight="1" x14ac:dyDescent="0.25">
      <c r="A13" s="295"/>
      <c r="B13" s="296"/>
      <c r="C13" s="296"/>
      <c r="D13" s="296"/>
      <c r="E13" s="296"/>
      <c r="F13" s="296"/>
      <c r="G13" s="296"/>
      <c r="H13" s="296"/>
      <c r="I13" s="296"/>
      <c r="J13" s="296"/>
      <c r="K13" s="296"/>
      <c r="L13" s="296"/>
      <c r="M13" s="296"/>
      <c r="N13" s="296"/>
      <c r="O13" s="297"/>
    </row>
    <row r="14" spans="1:15" ht="15" customHeight="1" x14ac:dyDescent="0.25">
      <c r="A14" s="295"/>
      <c r="B14" s="296"/>
      <c r="C14" s="296"/>
      <c r="D14" s="296"/>
      <c r="E14" s="296"/>
      <c r="F14" s="296"/>
      <c r="G14" s="296"/>
      <c r="H14" s="296"/>
      <c r="I14" s="296"/>
      <c r="J14" s="296"/>
      <c r="K14" s="296"/>
      <c r="L14" s="296"/>
      <c r="M14" s="296"/>
      <c r="N14" s="296"/>
      <c r="O14" s="297"/>
    </row>
    <row r="15" spans="1:15" ht="15" customHeight="1" x14ac:dyDescent="0.25">
      <c r="A15" s="295"/>
      <c r="B15" s="296"/>
      <c r="C15" s="296"/>
      <c r="D15" s="296"/>
      <c r="E15" s="296"/>
      <c r="F15" s="296"/>
      <c r="G15" s="296"/>
      <c r="H15" s="296"/>
      <c r="I15" s="296"/>
      <c r="J15" s="296"/>
      <c r="K15" s="296"/>
      <c r="L15" s="296"/>
      <c r="M15" s="296"/>
      <c r="N15" s="296"/>
      <c r="O15" s="297"/>
    </row>
    <row r="16" spans="1:15" ht="15.75" customHeight="1" x14ac:dyDescent="0.25">
      <c r="A16" s="310" t="s">
        <v>213</v>
      </c>
      <c r="B16" s="311"/>
      <c r="C16" s="311"/>
      <c r="D16" s="311"/>
      <c r="E16" s="311"/>
      <c r="F16" s="311"/>
      <c r="G16" s="311"/>
      <c r="H16" s="311"/>
      <c r="I16" s="311"/>
      <c r="J16" s="311"/>
      <c r="K16" s="311"/>
      <c r="L16" s="311"/>
      <c r="M16" s="311"/>
      <c r="N16" s="311"/>
      <c r="O16" s="312"/>
    </row>
    <row r="17" spans="1:15" ht="15.75" customHeight="1" x14ac:dyDescent="0.25">
      <c r="A17" s="310"/>
      <c r="B17" s="311"/>
      <c r="C17" s="311"/>
      <c r="D17" s="311"/>
      <c r="E17" s="311"/>
      <c r="F17" s="311"/>
      <c r="G17" s="311"/>
      <c r="H17" s="311"/>
      <c r="I17" s="311"/>
      <c r="J17" s="311"/>
      <c r="K17" s="311"/>
      <c r="L17" s="311"/>
      <c r="M17" s="311"/>
      <c r="N17" s="311"/>
      <c r="O17" s="312"/>
    </row>
    <row r="18" spans="1:15" ht="15.75" customHeight="1" x14ac:dyDescent="0.25">
      <c r="A18" s="301" t="s">
        <v>217</v>
      </c>
      <c r="B18" s="302"/>
      <c r="C18" s="302"/>
      <c r="D18" s="302"/>
      <c r="E18" s="302"/>
      <c r="F18" s="302"/>
      <c r="G18" s="302"/>
      <c r="H18" s="302"/>
      <c r="I18" s="302"/>
      <c r="J18" s="302"/>
      <c r="K18" s="302"/>
      <c r="L18" s="302"/>
      <c r="M18" s="302"/>
      <c r="N18" s="302"/>
      <c r="O18" s="303"/>
    </row>
    <row r="19" spans="1:15" ht="15.75" customHeight="1" x14ac:dyDescent="0.25">
      <c r="A19" s="301"/>
      <c r="B19" s="302"/>
      <c r="C19" s="302"/>
      <c r="D19" s="302"/>
      <c r="E19" s="302"/>
      <c r="F19" s="302"/>
      <c r="G19" s="302"/>
      <c r="H19" s="302"/>
      <c r="I19" s="302"/>
      <c r="J19" s="302"/>
      <c r="K19" s="302"/>
      <c r="L19" s="302"/>
      <c r="M19" s="302"/>
      <c r="N19" s="302"/>
      <c r="O19" s="303"/>
    </row>
    <row r="20" spans="1:15" ht="15.75" customHeight="1" x14ac:dyDescent="0.25">
      <c r="A20" s="301"/>
      <c r="B20" s="302"/>
      <c r="C20" s="302"/>
      <c r="D20" s="302"/>
      <c r="E20" s="302"/>
      <c r="F20" s="302"/>
      <c r="G20" s="302"/>
      <c r="H20" s="302"/>
      <c r="I20" s="302"/>
      <c r="J20" s="302"/>
      <c r="K20" s="302"/>
      <c r="L20" s="302"/>
      <c r="M20" s="302"/>
      <c r="N20" s="302"/>
      <c r="O20" s="303"/>
    </row>
    <row r="21" spans="1:15" ht="15.75" customHeight="1" x14ac:dyDescent="0.25">
      <c r="A21" s="301"/>
      <c r="B21" s="302"/>
      <c r="C21" s="302"/>
      <c r="D21" s="302"/>
      <c r="E21" s="302"/>
      <c r="F21" s="302"/>
      <c r="G21" s="302"/>
      <c r="H21" s="302"/>
      <c r="I21" s="302"/>
      <c r="J21" s="302"/>
      <c r="K21" s="302"/>
      <c r="L21" s="302"/>
      <c r="M21" s="302"/>
      <c r="N21" s="302"/>
      <c r="O21" s="303"/>
    </row>
    <row r="22" spans="1:15" ht="15.75" customHeight="1" x14ac:dyDescent="0.25">
      <c r="A22" s="301"/>
      <c r="B22" s="302"/>
      <c r="C22" s="302"/>
      <c r="D22" s="302"/>
      <c r="E22" s="302"/>
      <c r="F22" s="302"/>
      <c r="G22" s="302"/>
      <c r="H22" s="302"/>
      <c r="I22" s="302"/>
      <c r="J22" s="302"/>
      <c r="K22" s="302"/>
      <c r="L22" s="302"/>
      <c r="M22" s="302"/>
      <c r="N22" s="302"/>
      <c r="O22" s="303"/>
    </row>
    <row r="23" spans="1:15" ht="15.75" customHeight="1" x14ac:dyDescent="0.25">
      <c r="A23" s="301" t="s">
        <v>218</v>
      </c>
      <c r="B23" s="302"/>
      <c r="C23" s="302"/>
      <c r="D23" s="302"/>
      <c r="E23" s="302"/>
      <c r="F23" s="302"/>
      <c r="G23" s="302"/>
      <c r="H23" s="302"/>
      <c r="I23" s="302"/>
      <c r="J23" s="302"/>
      <c r="K23" s="302"/>
      <c r="L23" s="302"/>
      <c r="M23" s="302"/>
      <c r="N23" s="302"/>
      <c r="O23" s="303"/>
    </row>
    <row r="24" spans="1:15" ht="15.75" customHeight="1" x14ac:dyDescent="0.25">
      <c r="A24" s="301"/>
      <c r="B24" s="302"/>
      <c r="C24" s="302"/>
      <c r="D24" s="302"/>
      <c r="E24" s="302"/>
      <c r="F24" s="302"/>
      <c r="G24" s="302"/>
      <c r="H24" s="302"/>
      <c r="I24" s="302"/>
      <c r="J24" s="302"/>
      <c r="K24" s="302"/>
      <c r="L24" s="302"/>
      <c r="M24" s="302"/>
      <c r="N24" s="302"/>
      <c r="O24" s="303"/>
    </row>
    <row r="25" spans="1:15" ht="15.75" customHeight="1" x14ac:dyDescent="0.25">
      <c r="A25" s="301"/>
      <c r="B25" s="302"/>
      <c r="C25" s="302"/>
      <c r="D25" s="302"/>
      <c r="E25" s="302"/>
      <c r="F25" s="302"/>
      <c r="G25" s="302"/>
      <c r="H25" s="302"/>
      <c r="I25" s="302"/>
      <c r="J25" s="302"/>
      <c r="K25" s="302"/>
      <c r="L25" s="302"/>
      <c r="M25" s="302"/>
      <c r="N25" s="302"/>
      <c r="O25" s="303"/>
    </row>
    <row r="26" spans="1:15" ht="15.75" customHeight="1" x14ac:dyDescent="0.25">
      <c r="A26" s="301" t="s">
        <v>219</v>
      </c>
      <c r="B26" s="302"/>
      <c r="C26" s="302"/>
      <c r="D26" s="302"/>
      <c r="E26" s="302"/>
      <c r="F26" s="302"/>
      <c r="G26" s="302"/>
      <c r="H26" s="302"/>
      <c r="I26" s="302"/>
      <c r="J26" s="302"/>
      <c r="K26" s="302"/>
      <c r="L26" s="302"/>
      <c r="M26" s="302"/>
      <c r="N26" s="302"/>
      <c r="O26" s="303"/>
    </row>
    <row r="27" spans="1:15" ht="15" customHeight="1" x14ac:dyDescent="0.25">
      <c r="A27" s="301"/>
      <c r="B27" s="302"/>
      <c r="C27" s="302"/>
      <c r="D27" s="302"/>
      <c r="E27" s="302"/>
      <c r="F27" s="302"/>
      <c r="G27" s="302"/>
      <c r="H27" s="302"/>
      <c r="I27" s="302"/>
      <c r="J27" s="302"/>
      <c r="K27" s="302"/>
      <c r="L27" s="302"/>
      <c r="M27" s="302"/>
      <c r="N27" s="302"/>
      <c r="O27" s="303"/>
    </row>
    <row r="28" spans="1:15" ht="15" customHeight="1" x14ac:dyDescent="0.25">
      <c r="A28" s="301"/>
      <c r="B28" s="302"/>
      <c r="C28" s="302"/>
      <c r="D28" s="302"/>
      <c r="E28" s="302"/>
      <c r="F28" s="302"/>
      <c r="G28" s="302"/>
      <c r="H28" s="302"/>
      <c r="I28" s="302"/>
      <c r="J28" s="302"/>
      <c r="K28" s="302"/>
      <c r="L28" s="302"/>
      <c r="M28" s="302"/>
      <c r="N28" s="302"/>
      <c r="O28" s="303"/>
    </row>
    <row r="29" spans="1:15" ht="15.75" customHeight="1" x14ac:dyDescent="0.25">
      <c r="A29" s="301"/>
      <c r="B29" s="302"/>
      <c r="C29" s="302"/>
      <c r="D29" s="302"/>
      <c r="E29" s="302"/>
      <c r="F29" s="302"/>
      <c r="G29" s="302"/>
      <c r="H29" s="302"/>
      <c r="I29" s="302"/>
      <c r="J29" s="302"/>
      <c r="K29" s="302"/>
      <c r="L29" s="302"/>
      <c r="M29" s="302"/>
      <c r="N29" s="302"/>
      <c r="O29" s="303"/>
    </row>
    <row r="30" spans="1:15" ht="15.75" customHeight="1" x14ac:dyDescent="0.25">
      <c r="A30" s="301"/>
      <c r="B30" s="302"/>
      <c r="C30" s="302"/>
      <c r="D30" s="302"/>
      <c r="E30" s="302"/>
      <c r="F30" s="302"/>
      <c r="G30" s="302"/>
      <c r="H30" s="302"/>
      <c r="I30" s="302"/>
      <c r="J30" s="302"/>
      <c r="K30" s="302"/>
      <c r="L30" s="302"/>
      <c r="M30" s="302"/>
      <c r="N30" s="302"/>
      <c r="O30" s="303"/>
    </row>
    <row r="31" spans="1:15" ht="15.75" customHeight="1" x14ac:dyDescent="0.25">
      <c r="A31" s="301"/>
      <c r="B31" s="302"/>
      <c r="C31" s="302"/>
      <c r="D31" s="302"/>
      <c r="E31" s="302"/>
      <c r="F31" s="302"/>
      <c r="G31" s="302"/>
      <c r="H31" s="302"/>
      <c r="I31" s="302"/>
      <c r="J31" s="302"/>
      <c r="K31" s="302"/>
      <c r="L31" s="302"/>
      <c r="M31" s="302"/>
      <c r="N31" s="302"/>
      <c r="O31" s="303"/>
    </row>
    <row r="32" spans="1:15" ht="15.75" customHeight="1" x14ac:dyDescent="0.25">
      <c r="A32" s="301" t="s">
        <v>220</v>
      </c>
      <c r="B32" s="302"/>
      <c r="C32" s="302"/>
      <c r="D32" s="302"/>
      <c r="E32" s="302"/>
      <c r="F32" s="302"/>
      <c r="G32" s="302"/>
      <c r="H32" s="302"/>
      <c r="I32" s="302"/>
      <c r="J32" s="302"/>
      <c r="K32" s="302"/>
      <c r="L32" s="302"/>
      <c r="M32" s="302"/>
      <c r="N32" s="302"/>
      <c r="O32" s="303"/>
    </row>
    <row r="33" spans="1:15" ht="15.75" customHeight="1" x14ac:dyDescent="0.25">
      <c r="A33" s="301"/>
      <c r="B33" s="302"/>
      <c r="C33" s="302"/>
      <c r="D33" s="302"/>
      <c r="E33" s="302"/>
      <c r="F33" s="302"/>
      <c r="G33" s="302"/>
      <c r="H33" s="302"/>
      <c r="I33" s="302"/>
      <c r="J33" s="302"/>
      <c r="K33" s="302"/>
      <c r="L33" s="302"/>
      <c r="M33" s="302"/>
      <c r="N33" s="302"/>
      <c r="O33" s="303"/>
    </row>
    <row r="34" spans="1:15" ht="15.75" customHeight="1" x14ac:dyDescent="0.25">
      <c r="A34" s="301"/>
      <c r="B34" s="302"/>
      <c r="C34" s="302"/>
      <c r="D34" s="302"/>
      <c r="E34" s="302"/>
      <c r="F34" s="302"/>
      <c r="G34" s="302"/>
      <c r="H34" s="302"/>
      <c r="I34" s="302"/>
      <c r="J34" s="302"/>
      <c r="K34" s="302"/>
      <c r="L34" s="302"/>
      <c r="M34" s="302"/>
      <c r="N34" s="302"/>
      <c r="O34" s="303"/>
    </row>
    <row r="35" spans="1:15" ht="15.75" customHeight="1" x14ac:dyDescent="0.25">
      <c r="A35" s="301"/>
      <c r="B35" s="302"/>
      <c r="C35" s="302"/>
      <c r="D35" s="302"/>
      <c r="E35" s="302"/>
      <c r="F35" s="302"/>
      <c r="G35" s="302"/>
      <c r="H35" s="302"/>
      <c r="I35" s="302"/>
      <c r="J35" s="302"/>
      <c r="K35" s="302"/>
      <c r="L35" s="302"/>
      <c r="M35" s="302"/>
      <c r="N35" s="302"/>
      <c r="O35" s="303"/>
    </row>
    <row r="36" spans="1:15" ht="15.75" customHeight="1" x14ac:dyDescent="0.25">
      <c r="A36" s="301"/>
      <c r="B36" s="302"/>
      <c r="C36" s="302"/>
      <c r="D36" s="302"/>
      <c r="E36" s="302"/>
      <c r="F36" s="302"/>
      <c r="G36" s="302"/>
      <c r="H36" s="302"/>
      <c r="I36" s="302"/>
      <c r="J36" s="302"/>
      <c r="K36" s="302"/>
      <c r="L36" s="302"/>
      <c r="M36" s="302"/>
      <c r="N36" s="302"/>
      <c r="O36" s="303"/>
    </row>
    <row r="37" spans="1:15" ht="15.75" customHeight="1" x14ac:dyDescent="0.25">
      <c r="A37" s="292" t="s">
        <v>214</v>
      </c>
      <c r="B37" s="293"/>
      <c r="C37" s="293"/>
      <c r="D37" s="293"/>
      <c r="E37" s="293"/>
      <c r="F37" s="293"/>
      <c r="G37" s="293"/>
      <c r="H37" s="293"/>
      <c r="I37" s="293"/>
      <c r="J37" s="293"/>
      <c r="K37" s="293"/>
      <c r="L37" s="293"/>
      <c r="M37" s="293"/>
      <c r="N37" s="293"/>
      <c r="O37" s="294"/>
    </row>
    <row r="38" spans="1:15" x14ac:dyDescent="0.25">
      <c r="A38" s="292"/>
      <c r="B38" s="293"/>
      <c r="C38" s="293"/>
      <c r="D38" s="293"/>
      <c r="E38" s="293"/>
      <c r="F38" s="293"/>
      <c r="G38" s="293"/>
      <c r="H38" s="293"/>
      <c r="I38" s="293"/>
      <c r="J38" s="293"/>
      <c r="K38" s="293"/>
      <c r="L38" s="293"/>
      <c r="M38" s="293"/>
      <c r="N38" s="293"/>
      <c r="O38" s="294"/>
    </row>
    <row r="39" spans="1:15" ht="15.75" customHeight="1" x14ac:dyDescent="0.25">
      <c r="A39" s="295" t="s">
        <v>221</v>
      </c>
      <c r="B39" s="296"/>
      <c r="C39" s="296"/>
      <c r="D39" s="296"/>
      <c r="E39" s="296"/>
      <c r="F39" s="296"/>
      <c r="G39" s="296"/>
      <c r="H39" s="296"/>
      <c r="I39" s="296"/>
      <c r="J39" s="296"/>
      <c r="K39" s="296"/>
      <c r="L39" s="296"/>
      <c r="M39" s="296"/>
      <c r="N39" s="296"/>
      <c r="O39" s="297"/>
    </row>
    <row r="40" spans="1:15" ht="15" customHeight="1" x14ac:dyDescent="0.25">
      <c r="A40" s="295"/>
      <c r="B40" s="296"/>
      <c r="C40" s="296"/>
      <c r="D40" s="296"/>
      <c r="E40" s="296"/>
      <c r="F40" s="296"/>
      <c r="G40" s="296"/>
      <c r="H40" s="296"/>
      <c r="I40" s="296"/>
      <c r="J40" s="296"/>
      <c r="K40" s="296"/>
      <c r="L40" s="296"/>
      <c r="M40" s="296"/>
      <c r="N40" s="296"/>
      <c r="O40" s="297"/>
    </row>
    <row r="41" spans="1:15" ht="15" customHeight="1" x14ac:dyDescent="0.25">
      <c r="A41" s="295"/>
      <c r="B41" s="296"/>
      <c r="C41" s="296"/>
      <c r="D41" s="296"/>
      <c r="E41" s="296"/>
      <c r="F41" s="296"/>
      <c r="G41" s="296"/>
      <c r="H41" s="296"/>
      <c r="I41" s="296"/>
      <c r="J41" s="296"/>
      <c r="K41" s="296"/>
      <c r="L41" s="296"/>
      <c r="M41" s="296"/>
      <c r="N41" s="296"/>
      <c r="O41" s="297"/>
    </row>
    <row r="42" spans="1:15" ht="15" customHeight="1" x14ac:dyDescent="0.25">
      <c r="A42" s="295"/>
      <c r="B42" s="296"/>
      <c r="C42" s="296"/>
      <c r="D42" s="296"/>
      <c r="E42" s="296"/>
      <c r="F42" s="296"/>
      <c r="G42" s="296"/>
      <c r="H42" s="296"/>
      <c r="I42" s="296"/>
      <c r="J42" s="296"/>
      <c r="K42" s="296"/>
      <c r="L42" s="296"/>
      <c r="M42" s="296"/>
      <c r="N42" s="296"/>
      <c r="O42" s="297"/>
    </row>
    <row r="43" spans="1:15" ht="15.75" thickBot="1" x14ac:dyDescent="0.3">
      <c r="A43" s="298"/>
      <c r="B43" s="299"/>
      <c r="C43" s="299"/>
      <c r="D43" s="299"/>
      <c r="E43" s="299"/>
      <c r="F43" s="299"/>
      <c r="G43" s="299"/>
      <c r="H43" s="299"/>
      <c r="I43" s="299"/>
      <c r="J43" s="299"/>
      <c r="K43" s="299"/>
      <c r="L43" s="299"/>
      <c r="M43" s="299"/>
      <c r="N43" s="299"/>
      <c r="O43" s="300"/>
    </row>
    <row r="44" spans="1:15" x14ac:dyDescent="0.25">
      <c r="A44" s="165"/>
    </row>
    <row r="45" spans="1:15" x14ac:dyDescent="0.25">
      <c r="A45" s="164"/>
    </row>
  </sheetData>
  <mergeCells count="10">
    <mergeCell ref="A1:O2"/>
    <mergeCell ref="A16:O17"/>
    <mergeCell ref="A18:O22"/>
    <mergeCell ref="A23:O25"/>
    <mergeCell ref="A26:O31"/>
    <mergeCell ref="A37:O38"/>
    <mergeCell ref="A39:O43"/>
    <mergeCell ref="A3:O6"/>
    <mergeCell ref="A8:O15"/>
    <mergeCell ref="A32:O36"/>
  </mergeCells>
  <pageMargins left="0" right="0" top="0" bottom="0" header="0" footer="0"/>
  <pageSetup scale="8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Penn State Extension - ReadMe</vt:lpstr>
      <vt:lpstr>Cover Sheet</vt:lpstr>
      <vt:lpstr>Background</vt:lpstr>
      <vt:lpstr>Table</vt:lpstr>
      <vt:lpstr>Trait Key</vt:lpstr>
      <vt:lpstr>OMD Story</vt:lpstr>
      <vt:lpstr>Table!Print_Titles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A. Shaffer</dc:creator>
  <cp:lastModifiedBy>Hanna</cp:lastModifiedBy>
  <cp:lastPrinted>2020-11-03T14:37:27Z</cp:lastPrinted>
  <dcterms:created xsi:type="dcterms:W3CDTF">2009-11-19T12:04:31Z</dcterms:created>
  <dcterms:modified xsi:type="dcterms:W3CDTF">2020-11-09T11:27:42Z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96 96 1920 1200</vt:lpwstr>
  </property>
</Properties>
</file>